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720" windowHeight="6285" activeTab="0"/>
  </bookViews>
  <sheets>
    <sheet name="CN-TN-CQ-08 -THILAI (2)" sheetId="1" r:id="rId1"/>
    <sheet name="CN-TN-CQ-07 -THILAI" sheetId="2" r:id="rId2"/>
    <sheet name="KCN-TN-CQ-09 " sheetId="3" r:id="rId3"/>
    <sheet name="CN-TN-CQ-09" sheetId="4" r:id="rId4"/>
    <sheet name="00000000" sheetId="5" state="veryHidden" r:id="rId5"/>
    <sheet name="10000000" sheetId="6" state="veryHidden" r:id="rId6"/>
  </sheets>
  <definedNames>
    <definedName name="_Fill" hidden="1">#REF!</definedName>
    <definedName name="_xlnm.Print_Titles" localSheetId="1">'CN-TN-CQ-07 -THILAI'!$10:$15</definedName>
    <definedName name="_xlnm.Print_Titles" localSheetId="0">'CN-TN-CQ-08 -THILAI (2)'!$10:$15</definedName>
    <definedName name="_xlnm.Print_Titles" localSheetId="3">'CN-TN-CQ-09'!$9:$14</definedName>
    <definedName name="_xlnm.Print_Titles" localSheetId="2">'KCN-TN-CQ-09 '!$9:$14</definedName>
  </definedNames>
  <calcPr fullCalcOnLoad="1"/>
</workbook>
</file>

<file path=xl/sharedStrings.xml><?xml version="1.0" encoding="utf-8"?>
<sst xmlns="http://schemas.openxmlformats.org/spreadsheetml/2006/main" count="1597" uniqueCount="496">
  <si>
    <t xml:space="preserve">NAÊM SINH </t>
  </si>
  <si>
    <t>ÑIEÅM THI TOÁT NGHIEÄP</t>
  </si>
  <si>
    <t xml:space="preserve">XEÁP </t>
  </si>
  <si>
    <t>Ñieåm</t>
  </si>
  <si>
    <t>TN</t>
  </si>
  <si>
    <t>TH</t>
  </si>
  <si>
    <t>NGHIEÄP</t>
  </si>
  <si>
    <t>TT</t>
  </si>
  <si>
    <t>GHI 
CHUÙ</t>
  </si>
  <si>
    <t xml:space="preserve">Ñieåm </t>
  </si>
  <si>
    <t>Thi</t>
  </si>
  <si>
    <t xml:space="preserve"> thi </t>
  </si>
  <si>
    <t xml:space="preserve">thi </t>
  </si>
  <si>
    <t xml:space="preserve"> TB </t>
  </si>
  <si>
    <t xml:space="preserve">naêm </t>
  </si>
  <si>
    <t>Naêm</t>
  </si>
  <si>
    <t>LT</t>
  </si>
  <si>
    <t>CT</t>
  </si>
  <si>
    <t xml:space="preserve">GIÔÙI TÍNH </t>
  </si>
  <si>
    <t xml:space="preserve">DAÂN TOÄC </t>
  </si>
  <si>
    <t xml:space="preserve">QUOÁC TÒCH </t>
  </si>
  <si>
    <t xml:space="preserve">NÔI SINH </t>
  </si>
  <si>
    <t>ÑIEÅM QUAÙ TRÌNH HT-2 NAÊM</t>
  </si>
  <si>
    <t xml:space="preserve"> TBC</t>
  </si>
  <si>
    <t xml:space="preserve">NAÊM </t>
  </si>
  <si>
    <t xml:space="preserve">ÑIEÅM </t>
  </si>
  <si>
    <t xml:space="preserve">LOAÏI </t>
  </si>
  <si>
    <t xml:space="preserve">TOÁT </t>
  </si>
  <si>
    <t>VN</t>
  </si>
  <si>
    <t>NÖÕ</t>
  </si>
  <si>
    <t>NAÊM -2</t>
  </si>
  <si>
    <t xml:space="preserve">HAI </t>
  </si>
  <si>
    <t>NAÊM -1</t>
  </si>
  <si>
    <t xml:space="preserve">SỐ HT-THI </t>
  </si>
  <si>
    <t xml:space="preserve">LẠI : </t>
  </si>
  <si>
    <t>TỔNG SỐ HT-</t>
  </si>
  <si>
    <t xml:space="preserve">TOÀN </t>
  </si>
  <si>
    <t xml:space="preserve">KHÓA HỌC </t>
  </si>
  <si>
    <t xml:space="preserve">BAN ÑAØO TAÏO </t>
  </si>
  <si>
    <t>NAM</t>
  </si>
  <si>
    <t xml:space="preserve">HỌ VÀ TÊN </t>
  </si>
  <si>
    <t>CHĂM</t>
  </si>
  <si>
    <t>TH.HD</t>
  </si>
  <si>
    <t>THDL</t>
  </si>
  <si>
    <t>THBC</t>
  </si>
  <si>
    <t xml:space="preserve">Huyønh Phuùc Nguyeân </t>
  </si>
  <si>
    <t xml:space="preserve">Thuïy </t>
  </si>
  <si>
    <t>21.08.1986</t>
  </si>
  <si>
    <t xml:space="preserve">BÌNH THUẬN </t>
  </si>
  <si>
    <t>Trần Văn</t>
  </si>
  <si>
    <t>Cương</t>
  </si>
  <si>
    <t>25.02.1979</t>
  </si>
  <si>
    <t xml:space="preserve">BÌNH ÑÒNH </t>
  </si>
  <si>
    <t>KINH</t>
  </si>
  <si>
    <t xml:space="preserve">NAM </t>
  </si>
  <si>
    <t>D08-010</t>
  </si>
  <si>
    <t xml:space="preserve">Tp. Hồ  Chí Minh , ngày 04 tháng 11 năm 2011 </t>
  </si>
  <si>
    <t>NỮ</t>
  </si>
  <si>
    <t>04.03.1986</t>
  </si>
  <si>
    <t>Đồng Nai</t>
  </si>
  <si>
    <t>12.11.1990</t>
  </si>
  <si>
    <t>Cà Mau</t>
  </si>
  <si>
    <t>21.03.1990</t>
  </si>
  <si>
    <t>Tây Ninh</t>
  </si>
  <si>
    <t>23.01.1991</t>
  </si>
  <si>
    <t>An Giang</t>
  </si>
  <si>
    <t>02.09.1991</t>
  </si>
  <si>
    <t>BR-VT</t>
  </si>
  <si>
    <t>02.01.1991</t>
  </si>
  <si>
    <t>TP.HCM</t>
  </si>
  <si>
    <t>05.11.1990</t>
  </si>
  <si>
    <t>Hậu Giang</t>
  </si>
  <si>
    <t>16.04.1991</t>
  </si>
  <si>
    <t>Lâm Đồng</t>
  </si>
  <si>
    <t>28.10.1991</t>
  </si>
  <si>
    <t>05.11.1991</t>
  </si>
  <si>
    <t>06.12.1991</t>
  </si>
  <si>
    <t>Long An</t>
  </si>
  <si>
    <t>20.06.1991</t>
  </si>
  <si>
    <t>Cần Thơ</t>
  </si>
  <si>
    <t>13.08.1979</t>
  </si>
  <si>
    <t>01.10.1987</t>
  </si>
  <si>
    <t>15.02.1986</t>
  </si>
  <si>
    <t>Bến Tre</t>
  </si>
  <si>
    <t>18.08.1991</t>
  </si>
  <si>
    <t>Bình Thuận</t>
  </si>
  <si>
    <t>20.06.1990</t>
  </si>
  <si>
    <t>Inđônêsia</t>
  </si>
  <si>
    <t>16.08.1991</t>
  </si>
  <si>
    <t>17.06.1991</t>
  </si>
  <si>
    <t>06.01.1991</t>
  </si>
  <si>
    <t>11.06.1991</t>
  </si>
  <si>
    <t>10.08.1990</t>
  </si>
  <si>
    <t>01.11.1991</t>
  </si>
  <si>
    <t>Tiền Giang</t>
  </si>
  <si>
    <t>10.12.1991</t>
  </si>
  <si>
    <t>26.07.1991</t>
  </si>
  <si>
    <t>24.04.1991</t>
  </si>
  <si>
    <t>Đắk Lắk</t>
  </si>
  <si>
    <t>04.11.1990</t>
  </si>
  <si>
    <t>08.03.1990</t>
  </si>
  <si>
    <t>Kon Tum</t>
  </si>
  <si>
    <t>22.04.1991</t>
  </si>
  <si>
    <t>25.12.1991</t>
  </si>
  <si>
    <t>20.01.1991</t>
  </si>
  <si>
    <t>13.05.1990</t>
  </si>
  <si>
    <t>17.06.1990</t>
  </si>
  <si>
    <t>02.03.1991</t>
  </si>
  <si>
    <t>Bình Định</t>
  </si>
  <si>
    <t>30.05.1991</t>
  </si>
  <si>
    <t>27.03.1991</t>
  </si>
  <si>
    <t>01.12.1991</t>
  </si>
  <si>
    <t>Đồng Tháp</t>
  </si>
  <si>
    <t>20.02.1991</t>
  </si>
  <si>
    <t>20.10.1989</t>
  </si>
  <si>
    <t>02.11.1991</t>
  </si>
  <si>
    <t>26.04.1989</t>
  </si>
  <si>
    <t>18.09.1991</t>
  </si>
  <si>
    <t>30.10.1988</t>
  </si>
  <si>
    <t>Bạc Liêu</t>
  </si>
  <si>
    <t>15.01.1988</t>
  </si>
  <si>
    <t>02.05.1990</t>
  </si>
  <si>
    <t>04.07.1991</t>
  </si>
  <si>
    <t>05.08.1991</t>
  </si>
  <si>
    <t>30.03.1983</t>
  </si>
  <si>
    <t>21.11.1991</t>
  </si>
  <si>
    <t>30.07.1991</t>
  </si>
  <si>
    <t>08.08.1991</t>
  </si>
  <si>
    <t>Ninh Thuận</t>
  </si>
  <si>
    <t>20.10.1988</t>
  </si>
  <si>
    <t>07.01.1991</t>
  </si>
  <si>
    <t>10.08.1991</t>
  </si>
  <si>
    <t>26.06.1990</t>
  </si>
  <si>
    <t>Cao Bằng</t>
  </si>
  <si>
    <t>09.06.1988</t>
  </si>
  <si>
    <t>09.04.1990</t>
  </si>
  <si>
    <t>02.12.1986</t>
  </si>
  <si>
    <t>20.11.1987</t>
  </si>
  <si>
    <t>08.05.1988</t>
  </si>
  <si>
    <t>16.05.1991</t>
  </si>
  <si>
    <t>15.07.1991</t>
  </si>
  <si>
    <t>16.04.1988</t>
  </si>
  <si>
    <t>19.04.1991</t>
  </si>
  <si>
    <t>19.02.1991</t>
  </si>
  <si>
    <t>12.09.1990</t>
  </si>
  <si>
    <t>14.04.1991</t>
  </si>
  <si>
    <t>23.09.1991</t>
  </si>
  <si>
    <t>25.10.1991</t>
  </si>
  <si>
    <t>30.12.1991</t>
  </si>
  <si>
    <t>14.01.1991</t>
  </si>
  <si>
    <t>22.10.1987</t>
  </si>
  <si>
    <t>24.09.1990</t>
  </si>
  <si>
    <t>TT-Huế</t>
  </si>
  <si>
    <t>04.04.1991</t>
  </si>
  <si>
    <t>15.07.1990</t>
  </si>
  <si>
    <t>24.03.1991</t>
  </si>
  <si>
    <t>05.09.1991</t>
  </si>
  <si>
    <t>A</t>
  </si>
  <si>
    <t>21.01.1985</t>
  </si>
  <si>
    <t>14.03.1985</t>
  </si>
  <si>
    <t>10.08.1987</t>
  </si>
  <si>
    <t>20.08.1990</t>
  </si>
  <si>
    <t>04.02.1991</t>
  </si>
  <si>
    <t>10.07.1991</t>
  </si>
  <si>
    <t>10.07.1987</t>
  </si>
  <si>
    <t>17.02.1990</t>
  </si>
  <si>
    <t>Trà Vinh</t>
  </si>
  <si>
    <t>01.08.1991</t>
  </si>
  <si>
    <t>31.08.1991</t>
  </si>
  <si>
    <t>01.01.1990</t>
  </si>
  <si>
    <t>24.06.1990</t>
  </si>
  <si>
    <t>01.01.1991</t>
  </si>
  <si>
    <t>Sông Bé</t>
  </si>
  <si>
    <t>30.09.1991</t>
  </si>
  <si>
    <t>20.07.1989</t>
  </si>
  <si>
    <t>18.07.1991</t>
  </si>
  <si>
    <t>22.08.1991</t>
  </si>
  <si>
    <t>21.06.1988</t>
  </si>
  <si>
    <t>19.12.1991</t>
  </si>
  <si>
    <t>24.07.1990</t>
  </si>
  <si>
    <t>26.08.1991</t>
  </si>
  <si>
    <t>13.03.1991</t>
  </si>
  <si>
    <t>00.00.1988</t>
  </si>
  <si>
    <t>Sóc Trăng</t>
  </si>
  <si>
    <t>18.04.1990</t>
  </si>
  <si>
    <t>09.06.1991</t>
  </si>
  <si>
    <t>28.07.1991</t>
  </si>
  <si>
    <t>11.08.1991</t>
  </si>
  <si>
    <t>10.01.1987</t>
  </si>
  <si>
    <t>Bình Dương</t>
  </si>
  <si>
    <t>08.05.1991</t>
  </si>
  <si>
    <t>10.11.1990</t>
  </si>
  <si>
    <t>03.10.1990</t>
  </si>
  <si>
    <t>24.01.1989</t>
  </si>
  <si>
    <t>23.03.1988</t>
  </si>
  <si>
    <t>07.09.1990</t>
  </si>
  <si>
    <t>04.08.1991</t>
  </si>
  <si>
    <t>20.09.1991</t>
  </si>
  <si>
    <t>Cửu Long</t>
  </si>
  <si>
    <t>01.09.1991</t>
  </si>
  <si>
    <t>02.08.1991</t>
  </si>
  <si>
    <t>19.03.1987</t>
  </si>
  <si>
    <t>20.07.1990</t>
  </si>
  <si>
    <t>01.02.1991</t>
  </si>
  <si>
    <t>20.12.1991</t>
  </si>
  <si>
    <t>31.10.1990</t>
  </si>
  <si>
    <t>16.07.1991</t>
  </si>
  <si>
    <t>20.05.1990</t>
  </si>
  <si>
    <t>Hải Hưng</t>
  </si>
  <si>
    <t>18.02.1990</t>
  </si>
  <si>
    <t>09.05.1991</t>
  </si>
  <si>
    <t>22.05.1990</t>
  </si>
  <si>
    <t>10.05.1991</t>
  </si>
  <si>
    <t>20.02.1990</t>
  </si>
  <si>
    <t>Quảng Ngãi</t>
  </si>
  <si>
    <t>09.07.1987</t>
  </si>
  <si>
    <t>29.12.1991</t>
  </si>
  <si>
    <t>21.05.1991</t>
  </si>
  <si>
    <t>Gia Lai</t>
  </si>
  <si>
    <t>22.01.1991</t>
  </si>
  <si>
    <t>18.04.1991</t>
  </si>
  <si>
    <t>27.01.1990</t>
  </si>
  <si>
    <t>21.09.1991</t>
  </si>
  <si>
    <t>15.02.1991</t>
  </si>
  <si>
    <t>Kiên Giang</t>
  </si>
  <si>
    <t>10.10.1989</t>
  </si>
  <si>
    <t>22.12.1991</t>
  </si>
  <si>
    <t>22.02.1989</t>
  </si>
  <si>
    <t>08.09.1991</t>
  </si>
  <si>
    <t>30.09.1986</t>
  </si>
  <si>
    <t>18.05.1991</t>
  </si>
  <si>
    <t>03.09.1991</t>
  </si>
  <si>
    <t>12.09.1991</t>
  </si>
  <si>
    <t>15.06.1986</t>
  </si>
  <si>
    <t>02.03.1989</t>
  </si>
  <si>
    <t>11.01.1991</t>
  </si>
  <si>
    <t>Quảng Nam</t>
  </si>
  <si>
    <t xml:space="preserve">AN </t>
  </si>
  <si>
    <t xml:space="preserve">NGUYỄN THÚY </t>
  </si>
  <si>
    <t xml:space="preserve">TRẦN THỊ LAN </t>
  </si>
  <si>
    <t xml:space="preserve">ANH </t>
  </si>
  <si>
    <t xml:space="preserve">LÊ PHẠM HOÀNG </t>
  </si>
  <si>
    <t xml:space="preserve">ĐOÀN THỊ KIM </t>
  </si>
  <si>
    <t xml:space="preserve">LÊ HOÀNG </t>
  </si>
  <si>
    <t xml:space="preserve">TRẦN THỊ QUỲNH </t>
  </si>
  <si>
    <t xml:space="preserve">LÊ MỘNG THÙY </t>
  </si>
  <si>
    <t xml:space="preserve">LƯU THIÊN </t>
  </si>
  <si>
    <t xml:space="preserve">BẢO </t>
  </si>
  <si>
    <t xml:space="preserve">VỎ THỊ NGUYỆT </t>
  </si>
  <si>
    <t xml:space="preserve">BÌNH </t>
  </si>
  <si>
    <t xml:space="preserve">VƯƠNG THỊ SONG </t>
  </si>
  <si>
    <t xml:space="preserve">CẦN </t>
  </si>
  <si>
    <t xml:space="preserve">BÙI VĂN </t>
  </si>
  <si>
    <t xml:space="preserve">CẢNH </t>
  </si>
  <si>
    <t>CHAU</t>
  </si>
  <si>
    <t>CHHON</t>
  </si>
  <si>
    <t xml:space="preserve">TRẦN THỊ KIM </t>
  </si>
  <si>
    <t xml:space="preserve">CHI </t>
  </si>
  <si>
    <t xml:space="preserve">ĐẶNG VŨ LOAN </t>
  </si>
  <si>
    <t xml:space="preserve">HUỲNH CÔNG </t>
  </si>
  <si>
    <t xml:space="preserve">CHIẾN </t>
  </si>
  <si>
    <t xml:space="preserve">LÊ THỊ HỒNG </t>
  </si>
  <si>
    <t xml:space="preserve">CÚC </t>
  </si>
  <si>
    <t xml:space="preserve">PHẠM QUỐC </t>
  </si>
  <si>
    <t xml:space="preserve">CƯỜNG </t>
  </si>
  <si>
    <t xml:space="preserve">HUỲNH PHƯỚC </t>
  </si>
  <si>
    <t xml:space="preserve">DANH </t>
  </si>
  <si>
    <t xml:space="preserve">CHUNG TIẾN </t>
  </si>
  <si>
    <t xml:space="preserve">ĐẠT </t>
  </si>
  <si>
    <t xml:space="preserve">LÊ THỊ THÚY </t>
  </si>
  <si>
    <t xml:space="preserve">DIỄM </t>
  </si>
  <si>
    <t xml:space="preserve">BÙI THỊ NGỌC </t>
  </si>
  <si>
    <t xml:space="preserve">LÝ QUANG </t>
  </si>
  <si>
    <t xml:space="preserve">DIỆU </t>
  </si>
  <si>
    <t xml:space="preserve">NGUYỄN HUYỀN </t>
  </si>
  <si>
    <t xml:space="preserve">PHAN THỊ BÍCH </t>
  </si>
  <si>
    <t xml:space="preserve">DUNG </t>
  </si>
  <si>
    <t xml:space="preserve">NGUYỄN THỊ NGỌC </t>
  </si>
  <si>
    <t xml:space="preserve">CAO THỊ THÙY </t>
  </si>
  <si>
    <t xml:space="preserve">DƯƠNG </t>
  </si>
  <si>
    <t xml:space="preserve">PHẠM THỊ THÙY </t>
  </si>
  <si>
    <t xml:space="preserve">LÊ THÙY </t>
  </si>
  <si>
    <t xml:space="preserve">NGUYỄN VŨ THIÊN </t>
  </si>
  <si>
    <t xml:space="preserve">DUYÊN </t>
  </si>
  <si>
    <t xml:space="preserve">LÂM THỊ ÚT </t>
  </si>
  <si>
    <t xml:space="preserve">GIÀU </t>
  </si>
  <si>
    <t xml:space="preserve">TRƯƠNG THỊ VIỆT </t>
  </si>
  <si>
    <t xml:space="preserve">HÀ </t>
  </si>
  <si>
    <t xml:space="preserve">LÊ THỊ </t>
  </si>
  <si>
    <t xml:space="preserve">HẰNG </t>
  </si>
  <si>
    <t xml:space="preserve">ĐẶNG THỊ THÚY </t>
  </si>
  <si>
    <t xml:space="preserve">ĐOÀN THỊ THÚY </t>
  </si>
  <si>
    <t xml:space="preserve">ĐẶNG THỊ </t>
  </si>
  <si>
    <t xml:space="preserve">HẢO </t>
  </si>
  <si>
    <t xml:space="preserve">TRẦN LÊ DIỆU </t>
  </si>
  <si>
    <t xml:space="preserve">HIỀN </t>
  </si>
  <si>
    <t xml:space="preserve">ĐỖ VÕ TRỌNG </t>
  </si>
  <si>
    <t xml:space="preserve">HIẾU </t>
  </si>
  <si>
    <t xml:space="preserve">NGUYỄN TRUNG </t>
  </si>
  <si>
    <t xml:space="preserve">HUỲNH THỊ MINH </t>
  </si>
  <si>
    <t xml:space="preserve">HÒA </t>
  </si>
  <si>
    <t xml:space="preserve">NGUYỄN THỊ THU </t>
  </si>
  <si>
    <t xml:space="preserve">HỒNG </t>
  </si>
  <si>
    <t xml:space="preserve">TRƯƠNG TUYẾT </t>
  </si>
  <si>
    <t xml:space="preserve">BÙI NHẬT ÁNH </t>
  </si>
  <si>
    <t>HUỆ</t>
  </si>
  <si>
    <t xml:space="preserve">ĐẶNG THỊ THIÊN </t>
  </si>
  <si>
    <t xml:space="preserve">HƯƠNG </t>
  </si>
  <si>
    <t xml:space="preserve">ĐÀO QUỐC </t>
  </si>
  <si>
    <t xml:space="preserve">HUY </t>
  </si>
  <si>
    <t xml:space="preserve">TRẦN THỊ CHIÊN </t>
  </si>
  <si>
    <t xml:space="preserve">HUYỀN </t>
  </si>
  <si>
    <t xml:space="preserve">NGUYỄN THỊ </t>
  </si>
  <si>
    <t xml:space="preserve">NGUYỄN THANH </t>
  </si>
  <si>
    <t>YA</t>
  </si>
  <si>
    <t>HY</t>
  </si>
  <si>
    <t xml:space="preserve">NGUYỄN QUANG </t>
  </si>
  <si>
    <t xml:space="preserve">KHẢI </t>
  </si>
  <si>
    <t xml:space="preserve">NGUYỄN TUẤN </t>
  </si>
  <si>
    <t xml:space="preserve">KHANH </t>
  </si>
  <si>
    <t xml:space="preserve">HOÀNG ĐỨC </t>
  </si>
  <si>
    <t xml:space="preserve">KHOA </t>
  </si>
  <si>
    <t xml:space="preserve">PHAN HOÀNG MỸ </t>
  </si>
  <si>
    <t xml:space="preserve">KHUYÊN </t>
  </si>
  <si>
    <t xml:space="preserve">TRẦN CÔNG </t>
  </si>
  <si>
    <t xml:space="preserve">KIỂM </t>
  </si>
  <si>
    <t xml:space="preserve">KIM </t>
  </si>
  <si>
    <t xml:space="preserve">NGÔ THỊ BÍCH </t>
  </si>
  <si>
    <t xml:space="preserve">LAN </t>
  </si>
  <si>
    <t xml:space="preserve">LÝ THÙY </t>
  </si>
  <si>
    <t xml:space="preserve">PHÙNG THỊ KIM </t>
  </si>
  <si>
    <t xml:space="preserve">LIÊN </t>
  </si>
  <si>
    <t xml:space="preserve">VY THỊ THANH </t>
  </si>
  <si>
    <t xml:space="preserve">LIỄU </t>
  </si>
  <si>
    <t xml:space="preserve">ĐOÀN XUÂN </t>
  </si>
  <si>
    <t xml:space="preserve">LINH </t>
  </si>
  <si>
    <t xml:space="preserve">TRẦN HOÀI </t>
  </si>
  <si>
    <t xml:space="preserve">VÕ ĐỨC </t>
  </si>
  <si>
    <t>LU</t>
  </si>
  <si>
    <t xml:space="preserve">HUỲNH THỊ XUÂN </t>
  </si>
  <si>
    <t xml:space="preserve">MAI </t>
  </si>
  <si>
    <t xml:space="preserve">HUỲNH ĐOÀN NGỌC </t>
  </si>
  <si>
    <t xml:space="preserve">VŨ THIỊ SAO </t>
  </si>
  <si>
    <t xml:space="preserve">NGUYỄN HOÀNG </t>
  </si>
  <si>
    <t xml:space="preserve">MINH </t>
  </si>
  <si>
    <t xml:space="preserve">NGUYỄN ANH </t>
  </si>
  <si>
    <t xml:space="preserve">NGỌC </t>
  </si>
  <si>
    <t xml:space="preserve">TRỊNH ÁNH </t>
  </si>
  <si>
    <t xml:space="preserve">TRỊNH THỊ ÁNH </t>
  </si>
  <si>
    <t xml:space="preserve">NGUYỄN THỊ HỒNG </t>
  </si>
  <si>
    <t xml:space="preserve">NGUYỄN PHÚC BẢO </t>
  </si>
  <si>
    <t xml:space="preserve">NGUYỄN ĐỨC </t>
  </si>
  <si>
    <t xml:space="preserve">NGUYÊN </t>
  </si>
  <si>
    <t xml:space="preserve">NGUYỄN THỊ THANH </t>
  </si>
  <si>
    <t xml:space="preserve">NHÃ </t>
  </si>
  <si>
    <t xml:space="preserve">NGUYỄN THIỆN </t>
  </si>
  <si>
    <t xml:space="preserve">NHÂN </t>
  </si>
  <si>
    <t xml:space="preserve">PHAN THỊ PHƯƠNG </t>
  </si>
  <si>
    <t xml:space="preserve">NHI </t>
  </si>
  <si>
    <t xml:space="preserve">NGUYỄN THIỊ HỒNG </t>
  </si>
  <si>
    <t xml:space="preserve">TRẦN THỊ MAI </t>
  </si>
  <si>
    <t>NHƯ</t>
  </si>
  <si>
    <t xml:space="preserve">NHUẬN </t>
  </si>
  <si>
    <t xml:space="preserve">KIM HOÀNG </t>
  </si>
  <si>
    <t xml:space="preserve">NHUNG </t>
  </si>
  <si>
    <t xml:space="preserve">THÁI TUYẾT </t>
  </si>
  <si>
    <t xml:space="preserve">VŨ THỊ HỒNG </t>
  </si>
  <si>
    <t xml:space="preserve">PHẠM THỊ </t>
  </si>
  <si>
    <t xml:space="preserve">OANH </t>
  </si>
  <si>
    <t xml:space="preserve">Y </t>
  </si>
  <si>
    <t>PAH</t>
  </si>
  <si>
    <t xml:space="preserve">TRẦN ANH </t>
  </si>
  <si>
    <t xml:space="preserve">PHONG </t>
  </si>
  <si>
    <t xml:space="preserve">TẠ THỊ HỒNG </t>
  </si>
  <si>
    <t xml:space="preserve">PHÚC </t>
  </si>
  <si>
    <t xml:space="preserve">NGUYỄN DƯƠNG TIỂU </t>
  </si>
  <si>
    <t xml:space="preserve">PHỤNG </t>
  </si>
  <si>
    <t xml:space="preserve">NGUYỄN THẾ </t>
  </si>
  <si>
    <t xml:space="preserve">PHƯỚC </t>
  </si>
  <si>
    <t xml:space="preserve">LÊ THỊ THANH </t>
  </si>
  <si>
    <t xml:space="preserve">PHƯƠNG </t>
  </si>
  <si>
    <t xml:space="preserve">ĐỖ THẾ </t>
  </si>
  <si>
    <t xml:space="preserve">NGUYỄN THỊ VIỆT </t>
  </si>
  <si>
    <t xml:space="preserve">ĐỖ NGUYỄN HẢI </t>
  </si>
  <si>
    <t xml:space="preserve">PHƯỢNG </t>
  </si>
  <si>
    <t xml:space="preserve">ĐẶNG MAI THANH </t>
  </si>
  <si>
    <t xml:space="preserve">GIANG MINH </t>
  </si>
  <si>
    <t xml:space="preserve">QUÂN </t>
  </si>
  <si>
    <t xml:space="preserve">TRẦN THỊ HỒNG </t>
  </si>
  <si>
    <t xml:space="preserve">SÁNG </t>
  </si>
  <si>
    <t xml:space="preserve">ĐẶNG THỤY AN </t>
  </si>
  <si>
    <t xml:space="preserve">TÂM </t>
  </si>
  <si>
    <t xml:space="preserve">LÊ THANH </t>
  </si>
  <si>
    <t xml:space="preserve">TÂN </t>
  </si>
  <si>
    <t xml:space="preserve">THẮM </t>
  </si>
  <si>
    <t xml:space="preserve">PHAN TRẦN HỒNG </t>
  </si>
  <si>
    <t xml:space="preserve">THẮNG </t>
  </si>
  <si>
    <t xml:space="preserve">THẠCH THỊ HÒA </t>
  </si>
  <si>
    <t xml:space="preserve">THANH </t>
  </si>
  <si>
    <t xml:space="preserve">LÊ THỊ PHƯƠNG </t>
  </si>
  <si>
    <t xml:space="preserve">NGUYỄN TRANG </t>
  </si>
  <si>
    <t xml:space="preserve">VÕ THỊ GIANG </t>
  </si>
  <si>
    <t xml:space="preserve">NGUYỄN PHƯƠNG </t>
  </si>
  <si>
    <t xml:space="preserve">THẢO </t>
  </si>
  <si>
    <t xml:space="preserve">TRẦN THỊ THU </t>
  </si>
  <si>
    <t xml:space="preserve">HUỲNH THỊ NGỌC </t>
  </si>
  <si>
    <t xml:space="preserve">TRỊNH HOÀNG BÍCH </t>
  </si>
  <si>
    <t xml:space="preserve">THẤP </t>
  </si>
  <si>
    <t xml:space="preserve">NGÔ ĐỨC </t>
  </si>
  <si>
    <t xml:space="preserve">THIỆN </t>
  </si>
  <si>
    <t xml:space="preserve">THOANG </t>
  </si>
  <si>
    <t xml:space="preserve">THƠM </t>
  </si>
  <si>
    <t xml:space="preserve">TRẦN HOÀNG </t>
  </si>
  <si>
    <t xml:space="preserve">THÔNG </t>
  </si>
  <si>
    <t xml:space="preserve">THƯ </t>
  </si>
  <si>
    <t xml:space="preserve">NGUYỄN THỊ MINH </t>
  </si>
  <si>
    <t xml:space="preserve">VŨ THỊ KIM </t>
  </si>
  <si>
    <t xml:space="preserve">ĐOÀN THỊ THU </t>
  </si>
  <si>
    <t xml:space="preserve">THUẬN </t>
  </si>
  <si>
    <t xml:space="preserve">TRẦN THỊ </t>
  </si>
  <si>
    <t xml:space="preserve">THÚY </t>
  </si>
  <si>
    <t xml:space="preserve">NGUYỄN THỊ CẨM </t>
  </si>
  <si>
    <t xml:space="preserve">THY </t>
  </si>
  <si>
    <t xml:space="preserve">NGUYỄN NGỌC MỸ </t>
  </si>
  <si>
    <t xml:space="preserve">TIÊN </t>
  </si>
  <si>
    <t xml:space="preserve">TIẾN </t>
  </si>
  <si>
    <t xml:space="preserve">ĐINH QUỐC </t>
  </si>
  <si>
    <t xml:space="preserve">ĐẶNG THỊ ÚT </t>
  </si>
  <si>
    <t xml:space="preserve">TIỆP </t>
  </si>
  <si>
    <t xml:space="preserve">BÙI THỊ MAI </t>
  </si>
  <si>
    <t xml:space="preserve">TRÂM </t>
  </si>
  <si>
    <t xml:space="preserve">HUỲNH  NGỌC BÍCH </t>
  </si>
  <si>
    <t xml:space="preserve">TRANG </t>
  </si>
  <si>
    <t xml:space="preserve">HOÀNG THỊ THU </t>
  </si>
  <si>
    <t xml:space="preserve">NGUYỄN THỊ HỒNG THU </t>
  </si>
  <si>
    <t xml:space="preserve">TRẦN THỊ MỸ </t>
  </si>
  <si>
    <t xml:space="preserve">NGUYỄN VÕ THÙY </t>
  </si>
  <si>
    <t xml:space="preserve">LƯU THIỊ HUYỀN </t>
  </si>
  <si>
    <t xml:space="preserve">BÙI THỊ DIỄM </t>
  </si>
  <si>
    <t xml:space="preserve">TRINH </t>
  </si>
  <si>
    <t xml:space="preserve">HOÀNG THỊ MỸ </t>
  </si>
  <si>
    <t xml:space="preserve">NGUYỄN THỊ QUỲNH </t>
  </si>
  <si>
    <t xml:space="preserve">TRÚC </t>
  </si>
  <si>
    <t xml:space="preserve">LĂNG TRUNG </t>
  </si>
  <si>
    <t xml:space="preserve">TRỰC </t>
  </si>
  <si>
    <t xml:space="preserve">ĐẶNG MINH </t>
  </si>
  <si>
    <t xml:space="preserve">TRUNG </t>
  </si>
  <si>
    <t xml:space="preserve">GIANG TRUNG </t>
  </si>
  <si>
    <t xml:space="preserve">TRƯỜNG </t>
  </si>
  <si>
    <t xml:space="preserve">TUẤN </t>
  </si>
  <si>
    <t xml:space="preserve">TRẦN QUỐC </t>
  </si>
  <si>
    <t xml:space="preserve">DANH CHÍ </t>
  </si>
  <si>
    <t xml:space="preserve">TƯỜNG </t>
  </si>
  <si>
    <t xml:space="preserve">TUYỀN </t>
  </si>
  <si>
    <t xml:space="preserve">ĐOÀN THỊ THANH  </t>
  </si>
  <si>
    <t xml:space="preserve">TUYẾT </t>
  </si>
  <si>
    <t xml:space="preserve">JƠR LƠNG THANG </t>
  </si>
  <si>
    <t xml:space="preserve">HUỲNH LÊ THỊ KIM </t>
  </si>
  <si>
    <t xml:space="preserve">VÂN </t>
  </si>
  <si>
    <t xml:space="preserve">TRIỆU DIỆP </t>
  </si>
  <si>
    <t xml:space="preserve">ĐỖ THỊ CẨM </t>
  </si>
  <si>
    <t xml:space="preserve">VI </t>
  </si>
  <si>
    <t xml:space="preserve">PHAN PHƯỚC </t>
  </si>
  <si>
    <t xml:space="preserve">VINH </t>
  </si>
  <si>
    <t xml:space="preserve">TRẦN TRIỂN </t>
  </si>
  <si>
    <t xml:space="preserve">LÊ NGUYỄN HẢI </t>
  </si>
  <si>
    <t xml:space="preserve">YẾN </t>
  </si>
  <si>
    <t xml:space="preserve">LÊ NGUYỄN THỊ HOÀNG </t>
  </si>
  <si>
    <t xml:space="preserve">ĐỖ THỊ HƯƠNG </t>
  </si>
  <si>
    <t xml:space="preserve">BÙI  KIM </t>
  </si>
  <si>
    <t xml:space="preserve">HỒ TRẦN HỒNG </t>
  </si>
  <si>
    <t>VŨ THIÊN</t>
  </si>
  <si>
    <t xml:space="preserve">ĐOÀN TRƯƠNG NGỌC </t>
  </si>
  <si>
    <t>85 / 10%</t>
  </si>
  <si>
    <t>B</t>
  </si>
  <si>
    <t>C</t>
  </si>
  <si>
    <t>D</t>
  </si>
  <si>
    <t xml:space="preserve">VN </t>
  </si>
  <si>
    <t xml:space="preserve">KINH </t>
  </si>
  <si>
    <t>KHMER</t>
  </si>
  <si>
    <t xml:space="preserve">NÙNG </t>
  </si>
  <si>
    <t>VÂN KIỀU</t>
  </si>
  <si>
    <t>TÀ MUN</t>
  </si>
  <si>
    <t>MƯỜNG</t>
  </si>
  <si>
    <t>HOA</t>
  </si>
  <si>
    <t>CHU RU</t>
  </si>
  <si>
    <t xml:space="preserve">TRIÊNG </t>
  </si>
  <si>
    <t>JRAI</t>
  </si>
  <si>
    <t>SƠRA</t>
  </si>
  <si>
    <t xml:space="preserve">CHĂM </t>
  </si>
  <si>
    <t>TÀY</t>
  </si>
  <si>
    <t xml:space="preserve">TRUNG BÌNH </t>
  </si>
  <si>
    <t>2007-2009</t>
  </si>
  <si>
    <t xml:space="preserve">HIỆU TRƯỞNG </t>
  </si>
  <si>
    <t>CHỦ TỊCH HỘI ĐỒNG THI TỐT NGHIỆP</t>
  </si>
  <si>
    <t xml:space="preserve">BAN ĐÀO TẠO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</si>
</sst>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mm/dd/yy;@"/>
    <numFmt numFmtId="177" formatCode="#,##0.000"/>
    <numFmt numFmtId="178" formatCode="#,##0.0000"/>
    <numFmt numFmtId="179" formatCode="#,##0.0"/>
    <numFmt numFmtId="180" formatCode="0.00000000"/>
    <numFmt numFmtId="181" formatCode="0.0000000"/>
    <numFmt numFmtId="182" formatCode="0.000000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0000"/>
    <numFmt numFmtId="192" formatCode="#"/>
    <numFmt numFmtId="193" formatCode="mm/yy"/>
    <numFmt numFmtId="194" formatCode="mmm\-yyyy"/>
    <numFmt numFmtId="195" formatCode="_(* #,##0.0_);_(* \(#,##0.0\);_(* &quot;-&quot;??_);_(@_)"/>
    <numFmt numFmtId="196" formatCode="_(* #,##0_);_(* \(#,##0\);_(* &quot;-&quot;??_);_(@_)"/>
  </numFmts>
  <fonts count="49">
    <font>
      <sz val="11"/>
      <name val="VNI-Helve"/>
      <family val="0"/>
    </font>
    <font>
      <b/>
      <sz val="10"/>
      <name val="VNI-Times"/>
      <family val="0"/>
    </font>
    <font>
      <sz val="10"/>
      <name val="VNI-Times"/>
      <family val="0"/>
    </font>
    <font>
      <b/>
      <sz val="14"/>
      <name val="VNI-Times"/>
      <family val="0"/>
    </font>
    <font>
      <sz val="12"/>
      <name val="VNI-Times"/>
      <family val="0"/>
    </font>
    <font>
      <sz val="10"/>
      <name val="VNI-Helve"/>
      <family val="0"/>
    </font>
    <font>
      <sz val="10"/>
      <name val="Arial"/>
      <family val="2"/>
    </font>
    <font>
      <u val="single"/>
      <sz val="12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20"/>
      <name val="VNI-Times"/>
      <family val="0"/>
    </font>
    <font>
      <sz val="8"/>
      <name val="VNI-Times"/>
      <family val="0"/>
    </font>
    <font>
      <b/>
      <sz val="8"/>
      <name val="VNI-Times"/>
      <family val="0"/>
    </font>
    <font>
      <b/>
      <sz val="10"/>
      <color indexed="8"/>
      <name val="VNI-Times"/>
      <family val="0"/>
    </font>
    <font>
      <sz val="11"/>
      <name val="VNI-Times"/>
      <family val="0"/>
    </font>
    <font>
      <b/>
      <sz val="9"/>
      <color indexed="8"/>
      <name val="VNI-Times"/>
      <family val="0"/>
    </font>
    <font>
      <sz val="10"/>
      <color indexed="8"/>
      <name val="VNI-Times"/>
      <family val="0"/>
    </font>
    <font>
      <sz val="10"/>
      <color indexed="8"/>
      <name val="Arial"/>
      <family val="0"/>
    </font>
    <font>
      <b/>
      <sz val="12"/>
      <name val="VNI-Times"/>
      <family val="0"/>
    </font>
    <font>
      <b/>
      <sz val="11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VNI-Helv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VNI-Times"/>
      <family val="0"/>
    </font>
    <font>
      <sz val="13"/>
      <name val="VNI-Times"/>
      <family val="0"/>
    </font>
    <font>
      <b/>
      <sz val="13"/>
      <name val="VNI-Times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VNI-Times"/>
      <family val="0"/>
    </font>
    <font>
      <sz val="11"/>
      <color indexed="8"/>
      <name val="Arial"/>
      <family val="0"/>
    </font>
    <font>
      <sz val="10"/>
      <color indexed="8"/>
      <name val="VNI-Helve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0"/>
      <name val="VNI-Helve"/>
      <family val="0"/>
    </font>
    <font>
      <sz val="12"/>
      <name val="VNI-Helve"/>
      <family val="0"/>
    </font>
    <font>
      <b/>
      <sz val="12"/>
      <name val="VNI-Helve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" fillId="0" borderId="1" applyNumberFormat="0" applyFon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2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</cellStyleXfs>
  <cellXfs count="242">
    <xf numFmtId="0" fontId="0" fillId="0" borderId="0" xfId="0" applyAlignment="1">
      <alignment/>
    </xf>
    <xf numFmtId="0" fontId="6" fillId="0" borderId="0" xfId="42">
      <alignment/>
      <protection/>
    </xf>
    <xf numFmtId="0" fontId="2" fillId="0" borderId="0" xfId="27" applyFont="1" applyFill="1" applyAlignment="1">
      <alignment horizontal="center" vertical="center"/>
      <protection/>
    </xf>
    <xf numFmtId="164" fontId="1" fillId="0" borderId="0" xfId="27" applyNumberFormat="1" applyFont="1" applyFill="1" applyAlignment="1">
      <alignment horizontal="center" vertical="center"/>
      <protection/>
    </xf>
    <xf numFmtId="164" fontId="2" fillId="0" borderId="0" xfId="27" applyNumberFormat="1" applyFont="1" applyFill="1" applyAlignment="1">
      <alignment horizontal="center" vertical="center"/>
      <protection/>
    </xf>
    <xf numFmtId="0" fontId="16" fillId="0" borderId="0" xfId="27" applyFont="1" applyFill="1" applyAlignment="1">
      <alignment horizontal="center" vertical="center"/>
      <protection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6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9" fillId="0" borderId="0" xfId="28" applyFont="1" applyFill="1" applyBorder="1" applyAlignment="1">
      <alignment horizontal="left" vertical="center" wrapText="1"/>
      <protection/>
    </xf>
    <xf numFmtId="0" fontId="30" fillId="0" borderId="0" xfId="28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2" fillId="0" borderId="0" xfId="28" applyFont="1" applyFill="1" applyBorder="1" applyAlignment="1">
      <alignment wrapText="1"/>
      <protection/>
    </xf>
    <xf numFmtId="0" fontId="35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2" fillId="0" borderId="7" xfId="28" applyFont="1" applyFill="1" applyBorder="1" applyAlignment="1">
      <alignment horizontal="center" vertical="center" wrapText="1"/>
      <protection/>
    </xf>
    <xf numFmtId="164" fontId="2" fillId="2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" fontId="2" fillId="0" borderId="2" xfId="0" applyNumberFormat="1" applyFont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center" vertical="center"/>
    </xf>
    <xf numFmtId="0" fontId="32" fillId="0" borderId="7" xfId="28" applyFont="1" applyFill="1" applyBorder="1" applyAlignment="1">
      <alignment horizontal="center" vertical="center" wrapText="1"/>
      <protection/>
    </xf>
    <xf numFmtId="0" fontId="40" fillId="0" borderId="6" xfId="28" applyFont="1" applyFill="1" applyBorder="1" applyAlignment="1">
      <alignment wrapText="1"/>
      <protection/>
    </xf>
    <xf numFmtId="0" fontId="32" fillId="0" borderId="7" xfId="28" applyFont="1" applyFill="1" applyBorder="1" applyAlignment="1">
      <alignment wrapText="1"/>
      <protection/>
    </xf>
    <xf numFmtId="0" fontId="2" fillId="0" borderId="2" xfId="0" applyFont="1" applyBorder="1" applyAlignment="1">
      <alignment horizontal="center"/>
    </xf>
    <xf numFmtId="0" fontId="41" fillId="0" borderId="8" xfId="0" applyFont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vertical="center"/>
    </xf>
    <xf numFmtId="0" fontId="32" fillId="0" borderId="8" xfId="28" applyFont="1" applyFill="1" applyBorder="1" applyAlignment="1">
      <alignment wrapText="1"/>
      <protection/>
    </xf>
    <xf numFmtId="0" fontId="21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2" fillId="0" borderId="9" xfId="28" applyFont="1" applyFill="1" applyBorder="1" applyAlignment="1">
      <alignment horizontal="left" vertical="center" wrapText="1"/>
      <protection/>
    </xf>
    <xf numFmtId="0" fontId="41" fillId="0" borderId="9" xfId="0" applyFont="1" applyBorder="1" applyAlignment="1">
      <alignment horizontal="center" vertical="center" wrapText="1"/>
    </xf>
    <xf numFmtId="0" fontId="32" fillId="0" borderId="9" xfId="28" applyFont="1" applyFill="1" applyBorder="1" applyAlignment="1">
      <alignment wrapText="1"/>
      <protection/>
    </xf>
    <xf numFmtId="164" fontId="2" fillId="0" borderId="9" xfId="0" applyNumberFormat="1" applyFont="1" applyFill="1" applyBorder="1" applyAlignment="1">
      <alignment horizontal="center"/>
    </xf>
    <xf numFmtId="0" fontId="32" fillId="0" borderId="9" xfId="28" applyFont="1" applyFill="1" applyBorder="1" applyAlignment="1">
      <alignment wrapText="1"/>
      <protection/>
    </xf>
    <xf numFmtId="0" fontId="23" fillId="0" borderId="9" xfId="0" applyFont="1" applyFill="1" applyBorder="1" applyAlignment="1">
      <alignment horizontal="left" vertical="center"/>
    </xf>
    <xf numFmtId="0" fontId="32" fillId="0" borderId="9" xfId="28" applyFont="1" applyFill="1" applyBorder="1" applyAlignment="1">
      <alignment horizontal="left" vertical="center" wrapText="1"/>
      <protection/>
    </xf>
    <xf numFmtId="0" fontId="34" fillId="0" borderId="9" xfId="28" applyFont="1" applyFill="1" applyBorder="1" applyAlignment="1">
      <alignment wrapText="1"/>
      <protection/>
    </xf>
    <xf numFmtId="0" fontId="26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/>
    </xf>
    <xf numFmtId="0" fontId="33" fillId="0" borderId="9" xfId="28" applyFont="1" applyFill="1" applyBorder="1" applyAlignment="1">
      <alignment horizontal="left" vertical="center" wrapText="1"/>
      <protection/>
    </xf>
    <xf numFmtId="0" fontId="28" fillId="0" borderId="9" xfId="0" applyFont="1" applyFill="1" applyBorder="1" applyAlignment="1">
      <alignment horizontal="left" vertical="center"/>
    </xf>
    <xf numFmtId="0" fontId="29" fillId="0" borderId="9" xfId="28" applyFont="1" applyFill="1" applyBorder="1" applyAlignment="1">
      <alignment horizontal="center" vertical="center" wrapText="1"/>
      <protection/>
    </xf>
    <xf numFmtId="0" fontId="22" fillId="0" borderId="9" xfId="28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14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" fillId="0" borderId="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2" fillId="0" borderId="9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7" fillId="3" borderId="11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17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27" fillId="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164" fontId="26" fillId="0" borderId="8" xfId="0" applyNumberFormat="1" applyFont="1" applyFill="1" applyBorder="1" applyAlignment="1">
      <alignment horizontal="center" vertical="center"/>
    </xf>
    <xf numFmtId="164" fontId="43" fillId="0" borderId="8" xfId="0" applyNumberFormat="1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42" fillId="0" borderId="8" xfId="0" applyNumberFormat="1" applyFont="1" applyFill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/>
    </xf>
    <xf numFmtId="164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" fontId="42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43" fillId="0" borderId="9" xfId="0" applyNumberFormat="1" applyFont="1" applyFill="1" applyBorder="1" applyAlignment="1">
      <alignment horizontal="center" vertical="center"/>
    </xf>
    <xf numFmtId="164" fontId="4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4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" fontId="42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43" fillId="0" borderId="1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8" fillId="0" borderId="0" xfId="28" applyFont="1" applyFill="1" applyBorder="1" applyAlignment="1">
      <alignment horizontal="center" vertical="center" wrapText="1"/>
      <protection/>
    </xf>
    <xf numFmtId="0" fontId="2" fillId="0" borderId="0" xfId="27" applyFont="1" applyFill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8" fillId="0" borderId="0" xfId="28" applyFont="1" applyFill="1" applyBorder="1" applyAlignment="1">
      <alignment vertical="center" wrapText="1"/>
      <protection/>
    </xf>
    <xf numFmtId="0" fontId="30" fillId="0" borderId="0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64" fontId="43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7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CONG NHAN_ KHONG CONG NHAN TOT NGHIEP" xfId="27"/>
    <cellStyle name="Normal_Sheet1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  <cellStyle name="표준_kc-elec system check lis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3</xdr:col>
      <xdr:colOff>428625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47650"/>
          <a:ext cx="25431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ÑAÏI HOÏC Y DÖÔÏC-TP.HCM
  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KHOA DÖÔÏC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
        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   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276225"/>
          <a:ext cx="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COÄNG HOØA XAÕ HOÄI CHUÛ NGHÓA VIEÄT NAM
ÑOÄC LAÄP - TÖÏ DO - HAÏNH PHUÙC
---------------------- &lt;&gt; --------------------</a:t>
          </a:r>
        </a:p>
      </xdr:txBody>
    </xdr:sp>
    <xdr:clientData/>
  </xdr:twoCellAnchor>
  <xdr:twoCellAnchor>
    <xdr:from>
      <xdr:col>4</xdr:col>
      <xdr:colOff>76200</xdr:colOff>
      <xdr:row>0</xdr:row>
      <xdr:rowOff>152400</xdr:rowOff>
    </xdr:from>
    <xdr:to>
      <xdr:col>15</xdr:col>
      <xdr:colOff>0</xdr:colOff>
      <xdr:row>2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48025" y="152400"/>
          <a:ext cx="52863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OÄNG HOØA XAÕ HOÄI CHUÛ NGHÓA VIEÄT NAM
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ÑOÄC LAÄP - TÖÏ DO - HAÏNH PHUÙC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1</xdr:col>
      <xdr:colOff>400050</xdr:colOff>
      <xdr:row>3</xdr:row>
      <xdr:rowOff>85725</xdr:rowOff>
    </xdr:from>
    <xdr:to>
      <xdr:col>17</xdr:col>
      <xdr:colOff>76200</xdr:colOff>
      <xdr:row>8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3900" y="895350"/>
          <a:ext cx="94869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NI-Times"/>
              <a:ea typeface="VNI-Times"/>
              <a:cs typeface="VNI-Times"/>
            </a:rPr>
            <a:t>DANH SAÙCH HOÏC SINH DÖÔÏC SÓ TRUNG CAÁP 
KHOÙA 2008-2010 - HEÄ CHÍNH QUI - 
ÑEÀ NGHÒ COÂNG NHAÄN TOÁT NGHIEÄP NAÊM 2011(LẦN 2)
THI NGAØY :29/10/2011</a:t>
          </a:r>
          <a:r>
            <a:rPr lang="en-US" cap="none" sz="14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3</xdr:col>
      <xdr:colOff>428625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47650"/>
          <a:ext cx="27336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ÑAÏI HOÏC Y DÖÔÏC-TP.HCM
  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KHOA DÖÔÏC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
        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   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43575" y="276225"/>
          <a:ext cx="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COÄNG HOØA XAÕ HOÄI CHUÛ NGHÓA VIEÄT NAM
ÑOÄC LAÄP - TÖÏ DO - HAÏNH PHUÙC
---------------------- &lt;&gt; --------------------</a:t>
          </a:r>
        </a:p>
      </xdr:txBody>
    </xdr:sp>
    <xdr:clientData/>
  </xdr:twoCellAnchor>
  <xdr:twoCellAnchor>
    <xdr:from>
      <xdr:col>4</xdr:col>
      <xdr:colOff>76200</xdr:colOff>
      <xdr:row>0</xdr:row>
      <xdr:rowOff>152400</xdr:rowOff>
    </xdr:from>
    <xdr:to>
      <xdr:col>15</xdr:col>
      <xdr:colOff>0</xdr:colOff>
      <xdr:row>2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38525" y="152400"/>
          <a:ext cx="53054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OÄNG HOØA XAÕ HOÄI CHUÛ NGHÓA VIEÄT NAM
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ÑOÄC LAÄP - TÖÏ DO - HAÏNH PHUÙC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1</xdr:col>
      <xdr:colOff>400050</xdr:colOff>
      <xdr:row>3</xdr:row>
      <xdr:rowOff>85725</xdr:rowOff>
    </xdr:from>
    <xdr:to>
      <xdr:col>17</xdr:col>
      <xdr:colOff>76200</xdr:colOff>
      <xdr:row>8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3900" y="895350"/>
          <a:ext cx="966787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NI-Times"/>
              <a:ea typeface="VNI-Times"/>
              <a:cs typeface="VNI-Times"/>
            </a:rPr>
            <a:t>DANH SAÙCH HOÏC SINH DÖÔÏC SÓ TRUNG CAÁP 
KHOÙA 2007-2009 HEÄ CHÍNH QUI - 
ÑEÀ NGHÒ COÂNG NHAÄN TOÁT NGHIEÄP NAÊM 2011( LẦN 2 )
THI NGAØY :29/10/2011</a:t>
          </a:r>
          <a:r>
            <a:rPr lang="en-US" cap="none" sz="14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3</xdr:col>
      <xdr:colOff>428625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76200"/>
          <a:ext cx="27908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ÑAÏI HOÏC Y DÖÔÏC-TP.HCM
  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KHOA DÖÔÏC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
        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   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91200" y="276225"/>
          <a:ext cx="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COÄNG HOØA XAÕ HOÄI CHUÛ NGHÓA VIEÄT NAM
ÑOÄC LAÄP - TÖÏ DO - HAÏNH PHUÙC
---------------------- &lt;&gt; --------------------</a:t>
          </a:r>
        </a:p>
      </xdr:txBody>
    </xdr:sp>
    <xdr:clientData/>
  </xdr:twoCellAnchor>
  <xdr:twoCellAnchor>
    <xdr:from>
      <xdr:col>4</xdr:col>
      <xdr:colOff>76200</xdr:colOff>
      <xdr:row>0</xdr:row>
      <xdr:rowOff>66675</xdr:rowOff>
    </xdr:from>
    <xdr:to>
      <xdr:col>15</xdr:col>
      <xdr:colOff>0</xdr:colOff>
      <xdr:row>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95675" y="66675"/>
          <a:ext cx="52959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OÄNG HOØA XAÕ HOÄI CHUÛ NGHÓA VIEÄT NAM
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ÑOÄC LAÄP - TÖÏ DO - HAÏNH PHUÙC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1</xdr:col>
      <xdr:colOff>304800</xdr:colOff>
      <xdr:row>2</xdr:row>
      <xdr:rowOff>171450</xdr:rowOff>
    </xdr:from>
    <xdr:to>
      <xdr:col>16</xdr:col>
      <xdr:colOff>904875</xdr:colOff>
      <xdr:row>7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28650" y="666750"/>
          <a:ext cx="97059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NI-Times"/>
              <a:ea typeface="VNI-Times"/>
              <a:cs typeface="VNI-Times"/>
            </a:rPr>
            <a:t>DANH SAÙCH HOÏC SINH DÖÔÏC SÓ TRUNG CAÁP 
KHOÙA 2009-2011 - HEÄ CHÍNH QUI 
 ÑEÀ NGHÒ </a:t>
          </a: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KHÔNG</a:t>
          </a:r>
          <a:r>
            <a:rPr lang="en-US" cap="none" sz="2000" b="1" i="0" u="none" baseline="0">
              <a:latin typeface="VNI-Times"/>
              <a:ea typeface="VNI-Times"/>
              <a:cs typeface="VNI-Times"/>
            </a:rPr>
            <a:t> COÂNG NHAÄN TOÁT NGHIEÄP NAÊM 2011
THI NGAØY : 29/10/2011</a:t>
          </a:r>
          <a:r>
            <a:rPr lang="en-US" cap="none" sz="14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3</xdr:col>
      <xdr:colOff>428625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76200"/>
          <a:ext cx="3152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ÑAÏI HOÏC Y DÖÔÏC-TP.HCM
  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KHOA DÖÔÏC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
        </a:t>
          </a:r>
          <a:r>
            <a:rPr lang="en-US" cap="none" sz="1200" b="0" i="0" u="none" baseline="0">
              <a:latin typeface="VNI-Times"/>
              <a:ea typeface="VNI-Times"/>
              <a:cs typeface="VNI-Times"/>
            </a:rPr>
            <a:t>                                                                                                                         
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95975" y="276225"/>
          <a:ext cx="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COÄNG HOØA XAÕ HOÄI CHUÛ NGHÓA VIEÄT NAM
ÑOÄC LAÄP - TÖÏ DO - HAÏNH PHUÙC
---------------------- &lt;&gt; --------------------</a:t>
          </a:r>
        </a:p>
      </xdr:txBody>
    </xdr:sp>
    <xdr:clientData/>
  </xdr:twoCellAnchor>
  <xdr:twoCellAnchor>
    <xdr:from>
      <xdr:col>4</xdr:col>
      <xdr:colOff>76200</xdr:colOff>
      <xdr:row>0</xdr:row>
      <xdr:rowOff>66675</xdr:rowOff>
    </xdr:from>
    <xdr:to>
      <xdr:col>15</xdr:col>
      <xdr:colOff>0</xdr:colOff>
      <xdr:row>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66675"/>
          <a:ext cx="50387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VNI-Times"/>
              <a:ea typeface="VNI-Times"/>
              <a:cs typeface="VNI-Times"/>
            </a:rPr>
            <a:t>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OÄNG HOØA XAÕ HOÄI CHUÛ NGHÓA VIEÄT NAM
</a:t>
          </a:r>
          <a:r>
            <a:rPr lang="en-US" cap="none" sz="1200" b="1" i="0" u="sng" baseline="0">
              <a:latin typeface="VNI-Times"/>
              <a:ea typeface="VNI-Times"/>
              <a:cs typeface="VNI-Times"/>
            </a:rPr>
            <a:t>ÑOÄC LAÄP - TÖÏ DO - HAÏNH PHUÙC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  <xdr:twoCellAnchor>
    <xdr:from>
      <xdr:col>1</xdr:col>
      <xdr:colOff>304800</xdr:colOff>
      <xdr:row>2</xdr:row>
      <xdr:rowOff>171450</xdr:rowOff>
    </xdr:from>
    <xdr:to>
      <xdr:col>16</xdr:col>
      <xdr:colOff>904875</xdr:colOff>
      <xdr:row>7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6275" y="666750"/>
          <a:ext cx="976312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NI-Times"/>
              <a:ea typeface="VNI-Times"/>
              <a:cs typeface="VNI-Times"/>
            </a:rPr>
            <a:t>DANH SAÙCH HOÏC SINH DÖÔÏC SÓ TRUNG CAÁP 
KHOÙA 2009-2011 - HEÄ CHÍNH QUI 
 ÑEÀ NGHÒ COÂNG NHAÄN TOÁT NGHIEÄP NAÊM 2011
THI NGAØY : 29/10/2011</a:t>
          </a:r>
          <a:r>
            <a:rPr lang="en-US" cap="none" sz="1400" b="1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X20"/>
  <sheetViews>
    <sheetView tabSelected="1" workbookViewId="0" topLeftCell="A2">
      <selection activeCell="G22" sqref="G22"/>
    </sheetView>
  </sheetViews>
  <sheetFormatPr defaultColWidth="8.796875" defaultRowHeight="14.25"/>
  <cols>
    <col min="1" max="1" width="3.3984375" style="0" customWidth="1"/>
    <col min="2" max="2" width="14.296875" style="0" customWidth="1"/>
    <col min="3" max="3" width="6.796875" style="0" customWidth="1"/>
    <col min="4" max="4" width="8.796875" style="0" customWidth="1"/>
    <col min="5" max="5" width="4.3984375" style="0" customWidth="1"/>
    <col min="6" max="6" width="6.3984375" style="0" customWidth="1"/>
    <col min="7" max="7" width="5.296875" style="0" customWidth="1"/>
    <col min="8" max="8" width="8.69921875" style="0" customWidth="1"/>
    <col min="9" max="9" width="3.69921875" style="0" customWidth="1"/>
    <col min="10" max="10" width="3.3984375" style="0" customWidth="1"/>
    <col min="11" max="11" width="6" style="0" customWidth="1"/>
    <col min="12" max="12" width="4.09765625" style="0" customWidth="1"/>
    <col min="13" max="13" width="4.3984375" style="0" customWidth="1"/>
    <col min="14" max="14" width="4.59765625" style="0" customWidth="1"/>
    <col min="15" max="15" width="5.296875" style="0" customWidth="1"/>
    <col min="16" max="16" width="6.69921875" style="0" customWidth="1"/>
    <col min="17" max="17" width="10.09765625" style="0" customWidth="1"/>
    <col min="18" max="18" width="7.09765625" style="0" customWidth="1"/>
    <col min="20" max="20" width="11.19921875" style="0" customWidth="1"/>
  </cols>
  <sheetData>
    <row r="2" spans="5:14" s="2" customFormat="1" ht="24.75" customHeight="1"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9:14" s="2" customFormat="1" ht="24.75" customHeight="1">
      <c r="I3" s="3"/>
      <c r="J3" s="4"/>
      <c r="K3" s="4"/>
      <c r="M3" s="5"/>
      <c r="N3" s="5"/>
    </row>
    <row r="4" spans="9:14" s="2" customFormat="1" ht="24.75" customHeight="1">
      <c r="I4" s="3"/>
      <c r="J4" s="4"/>
      <c r="K4" s="4"/>
      <c r="M4" s="5"/>
      <c r="N4" s="5"/>
    </row>
    <row r="5" spans="9:14" s="2" customFormat="1" ht="24.75" customHeight="1">
      <c r="I5" s="3"/>
      <c r="J5" s="4"/>
      <c r="K5" s="4"/>
      <c r="M5" s="5"/>
      <c r="N5" s="5"/>
    </row>
    <row r="6" spans="9:14" s="2" customFormat="1" ht="24.75" customHeight="1">
      <c r="I6" s="3"/>
      <c r="J6" s="4"/>
      <c r="K6" s="4"/>
      <c r="M6" s="5"/>
      <c r="N6" s="5"/>
    </row>
    <row r="7" spans="9:14" s="2" customFormat="1" ht="24.75" customHeight="1">
      <c r="I7" s="3"/>
      <c r="J7" s="4"/>
      <c r="K7" s="4"/>
      <c r="M7" s="5"/>
      <c r="N7" s="5"/>
    </row>
    <row r="8" spans="9:14" s="2" customFormat="1" ht="21.75" customHeight="1">
      <c r="I8" s="3"/>
      <c r="J8" s="4"/>
      <c r="K8" s="4"/>
      <c r="M8" s="5"/>
      <c r="N8" s="5"/>
    </row>
    <row r="9" spans="9:14" s="2" customFormat="1" ht="21.75" customHeight="1">
      <c r="I9" s="3"/>
      <c r="J9" s="4"/>
      <c r="K9" s="4"/>
      <c r="M9" s="5"/>
      <c r="N9" s="5"/>
    </row>
    <row r="10" spans="1:23" s="6" customFormat="1" ht="15.75" customHeight="1">
      <c r="A10" s="179" t="s">
        <v>7</v>
      </c>
      <c r="B10" s="180" t="s">
        <v>40</v>
      </c>
      <c r="C10" s="181"/>
      <c r="D10" s="179" t="s">
        <v>0</v>
      </c>
      <c r="E10" s="179" t="s">
        <v>18</v>
      </c>
      <c r="F10" s="179" t="s">
        <v>19</v>
      </c>
      <c r="G10" s="179" t="s">
        <v>20</v>
      </c>
      <c r="H10" s="179" t="s">
        <v>21</v>
      </c>
      <c r="I10" s="189" t="s">
        <v>22</v>
      </c>
      <c r="J10" s="189"/>
      <c r="K10" s="189"/>
      <c r="L10" s="189" t="s">
        <v>1</v>
      </c>
      <c r="M10" s="189"/>
      <c r="N10" s="189"/>
      <c r="O10" s="189"/>
      <c r="P10" s="7" t="s">
        <v>25</v>
      </c>
      <c r="Q10" s="7" t="s">
        <v>2</v>
      </c>
      <c r="R10" s="189" t="s">
        <v>8</v>
      </c>
      <c r="T10" s="176"/>
      <c r="U10" s="173" t="s">
        <v>42</v>
      </c>
      <c r="V10" s="173" t="s">
        <v>43</v>
      </c>
      <c r="W10" s="173" t="s">
        <v>44</v>
      </c>
    </row>
    <row r="11" spans="1:23" s="6" customFormat="1" ht="15.75" customHeight="1">
      <c r="A11" s="179"/>
      <c r="B11" s="182"/>
      <c r="C11" s="183"/>
      <c r="D11" s="179"/>
      <c r="E11" s="179"/>
      <c r="F11" s="179"/>
      <c r="G11" s="179"/>
      <c r="H11" s="179"/>
      <c r="I11" s="191"/>
      <c r="J11" s="191"/>
      <c r="K11" s="191"/>
      <c r="L11" s="191"/>
      <c r="M11" s="191"/>
      <c r="N11" s="191"/>
      <c r="O11" s="191"/>
      <c r="P11" s="24" t="s">
        <v>2</v>
      </c>
      <c r="Q11" s="8" t="s">
        <v>26</v>
      </c>
      <c r="R11" s="190"/>
      <c r="T11" s="177"/>
      <c r="U11" s="174"/>
      <c r="V11" s="174"/>
      <c r="W11" s="174"/>
    </row>
    <row r="12" spans="1:23" s="6" customFormat="1" ht="17.25" customHeight="1">
      <c r="A12" s="179"/>
      <c r="B12" s="182"/>
      <c r="C12" s="183"/>
      <c r="D12" s="179"/>
      <c r="E12" s="179"/>
      <c r="F12" s="179"/>
      <c r="G12" s="179"/>
      <c r="H12" s="179"/>
      <c r="I12" s="9" t="s">
        <v>9</v>
      </c>
      <c r="J12" s="9" t="s">
        <v>3</v>
      </c>
      <c r="K12" s="9" t="s">
        <v>3</v>
      </c>
      <c r="L12" s="9" t="s">
        <v>9</v>
      </c>
      <c r="M12" s="9" t="s">
        <v>3</v>
      </c>
      <c r="N12" s="10" t="s">
        <v>9</v>
      </c>
      <c r="O12" s="11" t="s">
        <v>3</v>
      </c>
      <c r="P12" s="8" t="s">
        <v>26</v>
      </c>
      <c r="Q12" s="24" t="s">
        <v>27</v>
      </c>
      <c r="R12" s="190"/>
      <c r="T12" s="177"/>
      <c r="U12" s="174"/>
      <c r="V12" s="174"/>
      <c r="W12" s="174"/>
    </row>
    <row r="13" spans="1:23" s="6" customFormat="1" ht="14.25" customHeight="1">
      <c r="A13" s="179"/>
      <c r="B13" s="182"/>
      <c r="C13" s="183"/>
      <c r="D13" s="179"/>
      <c r="E13" s="179"/>
      <c r="F13" s="179"/>
      <c r="G13" s="179"/>
      <c r="H13" s="179"/>
      <c r="I13" s="9" t="s">
        <v>14</v>
      </c>
      <c r="J13" s="9" t="s">
        <v>15</v>
      </c>
      <c r="K13" s="9" t="s">
        <v>23</v>
      </c>
      <c r="L13" s="9" t="s">
        <v>10</v>
      </c>
      <c r="M13" s="9" t="s">
        <v>11</v>
      </c>
      <c r="N13" s="10" t="s">
        <v>12</v>
      </c>
      <c r="O13" s="11" t="s">
        <v>13</v>
      </c>
      <c r="P13" s="24" t="s">
        <v>27</v>
      </c>
      <c r="Q13" s="8" t="s">
        <v>6</v>
      </c>
      <c r="R13" s="190"/>
      <c r="T13" s="177"/>
      <c r="U13" s="174"/>
      <c r="V13" s="174"/>
      <c r="W13" s="174"/>
    </row>
    <row r="14" spans="1:23" s="6" customFormat="1" ht="14.25" customHeight="1">
      <c r="A14" s="179"/>
      <c r="B14" s="182"/>
      <c r="C14" s="183"/>
      <c r="D14" s="179"/>
      <c r="E14" s="179"/>
      <c r="F14" s="179"/>
      <c r="G14" s="179"/>
      <c r="H14" s="179"/>
      <c r="I14" s="9">
        <v>1</v>
      </c>
      <c r="J14" s="9">
        <v>2</v>
      </c>
      <c r="K14" s="9" t="s">
        <v>31</v>
      </c>
      <c r="L14" s="9" t="s">
        <v>16</v>
      </c>
      <c r="M14" s="9" t="s">
        <v>5</v>
      </c>
      <c r="N14" s="13" t="s">
        <v>17</v>
      </c>
      <c r="O14" s="11" t="s">
        <v>4</v>
      </c>
      <c r="P14" s="8" t="s">
        <v>6</v>
      </c>
      <c r="Q14" s="12"/>
      <c r="R14" s="190"/>
      <c r="T14" s="177"/>
      <c r="U14" s="174"/>
      <c r="V14" s="174"/>
      <c r="W14" s="174"/>
    </row>
    <row r="15" spans="1:23" s="6" customFormat="1" ht="14.25" customHeight="1">
      <c r="A15" s="179"/>
      <c r="B15" s="184"/>
      <c r="C15" s="185"/>
      <c r="D15" s="179"/>
      <c r="E15" s="179"/>
      <c r="F15" s="179"/>
      <c r="G15" s="179"/>
      <c r="H15" s="179"/>
      <c r="I15" s="16"/>
      <c r="J15" s="16"/>
      <c r="K15" s="14" t="s">
        <v>24</v>
      </c>
      <c r="L15" s="15"/>
      <c r="M15" s="15"/>
      <c r="N15" s="16"/>
      <c r="O15" s="130"/>
      <c r="P15" s="8"/>
      <c r="Q15" s="15"/>
      <c r="R15" s="191"/>
      <c r="T15" s="178"/>
      <c r="U15" s="175"/>
      <c r="V15" s="175"/>
      <c r="W15" s="175"/>
    </row>
    <row r="16" spans="1:24" s="19" customFormat="1" ht="26.25" customHeight="1">
      <c r="A16" s="18">
        <v>1</v>
      </c>
      <c r="B16" s="48" t="s">
        <v>49</v>
      </c>
      <c r="C16" s="49" t="s">
        <v>50</v>
      </c>
      <c r="D16" s="50" t="s">
        <v>51</v>
      </c>
      <c r="E16" s="19" t="s">
        <v>54</v>
      </c>
      <c r="F16" s="19" t="s">
        <v>53</v>
      </c>
      <c r="G16" s="19" t="s">
        <v>28</v>
      </c>
      <c r="H16" s="50" t="s">
        <v>52</v>
      </c>
      <c r="I16" s="18">
        <v>6.9</v>
      </c>
      <c r="J16" s="26">
        <v>6.1</v>
      </c>
      <c r="K16" s="23">
        <f>ROUND((I16+J16)/2,1)</f>
        <v>6.5</v>
      </c>
      <c r="L16" s="42">
        <v>4.5</v>
      </c>
      <c r="M16" s="26">
        <v>5.5</v>
      </c>
      <c r="N16" s="129">
        <v>5</v>
      </c>
      <c r="O16" s="43">
        <f>ROUND((L16+M16+N16)/3,1)</f>
        <v>5</v>
      </c>
      <c r="P16" s="23">
        <f>ROUND((K16+O16)/2,1)</f>
        <v>5.8</v>
      </c>
      <c r="Q16" s="127" t="s">
        <v>491</v>
      </c>
      <c r="R16" s="46" t="s">
        <v>55</v>
      </c>
      <c r="S16" s="47"/>
      <c r="U16" s="19">
        <v>3</v>
      </c>
      <c r="V16" s="19">
        <v>5</v>
      </c>
      <c r="W16" s="19">
        <v>5</v>
      </c>
      <c r="X16" s="43">
        <f>ROUND((U16+V16+W16)/3,1)</f>
        <v>4.3</v>
      </c>
    </row>
    <row r="17" spans="1:24" s="32" customFormat="1" ht="24" customHeight="1">
      <c r="A17" s="28"/>
      <c r="B17" s="29"/>
      <c r="C17" s="30"/>
      <c r="D17" s="31"/>
      <c r="H17" s="31"/>
      <c r="I17" s="33"/>
      <c r="J17" s="33"/>
      <c r="K17" s="34"/>
      <c r="L17" s="33"/>
      <c r="M17" s="33"/>
      <c r="N17" s="35"/>
      <c r="O17" s="36"/>
      <c r="P17" s="34"/>
      <c r="Q17" s="37"/>
      <c r="R17" s="31"/>
      <c r="S17" s="38"/>
      <c r="X17" s="36"/>
    </row>
    <row r="18" spans="1:24" s="32" customFormat="1" ht="24" customHeight="1">
      <c r="A18" s="28"/>
      <c r="B18" s="29"/>
      <c r="C18" s="30"/>
      <c r="D18" s="31"/>
      <c r="G18" s="216" t="s">
        <v>56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31"/>
      <c r="S18" s="38"/>
      <c r="X18" s="36"/>
    </row>
    <row r="19" spans="2:16" ht="20.25">
      <c r="B19" s="187" t="s">
        <v>493</v>
      </c>
      <c r="C19" s="187"/>
      <c r="D19" s="186" t="s">
        <v>38</v>
      </c>
      <c r="E19" s="186"/>
      <c r="F19" s="186"/>
      <c r="G19" s="186"/>
      <c r="H19" s="241" t="s">
        <v>494</v>
      </c>
      <c r="I19" s="241"/>
      <c r="J19" s="241"/>
      <c r="K19" s="241"/>
      <c r="L19" s="241"/>
      <c r="M19" s="241"/>
      <c r="N19" s="241"/>
      <c r="O19" s="241"/>
      <c r="P19" s="241"/>
    </row>
    <row r="20" spans="4:7" ht="18.75">
      <c r="D20" s="44"/>
      <c r="E20" s="44"/>
      <c r="F20" s="44"/>
      <c r="G20" s="44"/>
    </row>
  </sheetData>
  <mergeCells count="19">
    <mergeCell ref="R10:R15"/>
    <mergeCell ref="H10:H15"/>
    <mergeCell ref="I10:K11"/>
    <mergeCell ref="L10:O11"/>
    <mergeCell ref="D19:G19"/>
    <mergeCell ref="B19:C19"/>
    <mergeCell ref="E2:N2"/>
    <mergeCell ref="F10:F15"/>
    <mergeCell ref="G10:G15"/>
    <mergeCell ref="H19:P19"/>
    <mergeCell ref="G18:Q18"/>
    <mergeCell ref="A10:A15"/>
    <mergeCell ref="D10:D15"/>
    <mergeCell ref="E10:E15"/>
    <mergeCell ref="B10:C15"/>
    <mergeCell ref="U10:U15"/>
    <mergeCell ref="V10:V15"/>
    <mergeCell ref="W10:W15"/>
    <mergeCell ref="T10:T15"/>
  </mergeCells>
  <printOptions/>
  <pageMargins left="0.2" right="0.16" top="0.42" bottom="0.72" header="0.36" footer="0.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20"/>
  <sheetViews>
    <sheetView workbookViewId="0" topLeftCell="B5">
      <selection activeCell="H19" sqref="H19:P19"/>
    </sheetView>
  </sheetViews>
  <sheetFormatPr defaultColWidth="8.796875" defaultRowHeight="14.25"/>
  <cols>
    <col min="1" max="1" width="3.3984375" style="0" customWidth="1"/>
    <col min="2" max="2" width="17.3984375" style="0" customWidth="1"/>
    <col min="3" max="3" width="5.69921875" style="0" customWidth="1"/>
    <col min="4" max="4" width="8.796875" style="0" customWidth="1"/>
    <col min="5" max="5" width="4.796875" style="0" customWidth="1"/>
    <col min="6" max="6" width="5.3984375" style="0" customWidth="1"/>
    <col min="7" max="7" width="5.09765625" style="0" customWidth="1"/>
    <col min="8" max="8" width="9.69921875" style="0" customWidth="1"/>
    <col min="9" max="9" width="3.69921875" style="0" customWidth="1"/>
    <col min="10" max="10" width="3.3984375" style="0" customWidth="1"/>
    <col min="11" max="11" width="6" style="0" customWidth="1"/>
    <col min="12" max="12" width="4.09765625" style="0" customWidth="1"/>
    <col min="13" max="13" width="4.3984375" style="0" customWidth="1"/>
    <col min="14" max="14" width="4.59765625" style="0" customWidth="1"/>
    <col min="15" max="15" width="5.296875" style="0" customWidth="1"/>
    <col min="16" max="16" width="6.69921875" style="0" customWidth="1"/>
    <col min="17" max="17" width="9.796875" style="0" customWidth="1"/>
    <col min="18" max="18" width="8" style="0" customWidth="1"/>
    <col min="20" max="20" width="11.19921875" style="0" customWidth="1"/>
  </cols>
  <sheetData>
    <row r="2" spans="5:14" s="2" customFormat="1" ht="24.75" customHeight="1"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9:14" s="2" customFormat="1" ht="24.75" customHeight="1">
      <c r="I3" s="3"/>
      <c r="J3" s="4"/>
      <c r="K3" s="4"/>
      <c r="M3" s="5"/>
      <c r="N3" s="5"/>
    </row>
    <row r="4" spans="9:14" s="2" customFormat="1" ht="24.75" customHeight="1">
      <c r="I4" s="3"/>
      <c r="J4" s="4"/>
      <c r="K4" s="4"/>
      <c r="M4" s="5"/>
      <c r="N4" s="5"/>
    </row>
    <row r="5" spans="9:14" s="2" customFormat="1" ht="24.75" customHeight="1">
      <c r="I5" s="3"/>
      <c r="J5" s="4"/>
      <c r="K5" s="4"/>
      <c r="M5" s="5"/>
      <c r="N5" s="5"/>
    </row>
    <row r="6" spans="9:14" s="2" customFormat="1" ht="24.75" customHeight="1">
      <c r="I6" s="3"/>
      <c r="J6" s="4"/>
      <c r="K6" s="4"/>
      <c r="M6" s="5"/>
      <c r="N6" s="5"/>
    </row>
    <row r="7" spans="9:14" s="2" customFormat="1" ht="24.75" customHeight="1">
      <c r="I7" s="3"/>
      <c r="J7" s="4"/>
      <c r="K7" s="4"/>
      <c r="M7" s="5"/>
      <c r="N7" s="5"/>
    </row>
    <row r="8" spans="9:14" s="2" customFormat="1" ht="21.75" customHeight="1">
      <c r="I8" s="3"/>
      <c r="J8" s="4"/>
      <c r="K8" s="4"/>
      <c r="M8" s="5"/>
      <c r="N8" s="5"/>
    </row>
    <row r="9" spans="9:14" s="2" customFormat="1" ht="21.75" customHeight="1">
      <c r="I9" s="3"/>
      <c r="J9" s="4"/>
      <c r="K9" s="4"/>
      <c r="M9" s="5"/>
      <c r="N9" s="5"/>
    </row>
    <row r="10" spans="1:23" s="6" customFormat="1" ht="15.75" customHeight="1">
      <c r="A10" s="179" t="s">
        <v>7</v>
      </c>
      <c r="B10" s="180" t="s">
        <v>40</v>
      </c>
      <c r="C10" s="181"/>
      <c r="D10" s="179" t="s">
        <v>0</v>
      </c>
      <c r="E10" s="179" t="s">
        <v>18</v>
      </c>
      <c r="F10" s="179" t="s">
        <v>19</v>
      </c>
      <c r="G10" s="179" t="s">
        <v>20</v>
      </c>
      <c r="H10" s="179" t="s">
        <v>21</v>
      </c>
      <c r="I10" s="189" t="s">
        <v>22</v>
      </c>
      <c r="J10" s="189"/>
      <c r="K10" s="189"/>
      <c r="L10" s="189" t="s">
        <v>1</v>
      </c>
      <c r="M10" s="189"/>
      <c r="N10" s="189"/>
      <c r="O10" s="189"/>
      <c r="P10" s="7" t="s">
        <v>25</v>
      </c>
      <c r="Q10" s="7" t="s">
        <v>2</v>
      </c>
      <c r="R10" s="189" t="s">
        <v>8</v>
      </c>
      <c r="T10" s="176"/>
      <c r="U10" s="173" t="s">
        <v>42</v>
      </c>
      <c r="V10" s="173" t="s">
        <v>43</v>
      </c>
      <c r="W10" s="173" t="s">
        <v>44</v>
      </c>
    </row>
    <row r="11" spans="1:23" s="6" customFormat="1" ht="15.75" customHeight="1">
      <c r="A11" s="179"/>
      <c r="B11" s="182"/>
      <c r="C11" s="183"/>
      <c r="D11" s="179"/>
      <c r="E11" s="179"/>
      <c r="F11" s="179"/>
      <c r="G11" s="179"/>
      <c r="H11" s="179"/>
      <c r="I11" s="191"/>
      <c r="J11" s="191"/>
      <c r="K11" s="191"/>
      <c r="L11" s="191"/>
      <c r="M11" s="191"/>
      <c r="N11" s="191"/>
      <c r="O11" s="191"/>
      <c r="P11" s="24" t="s">
        <v>2</v>
      </c>
      <c r="Q11" s="8" t="s">
        <v>26</v>
      </c>
      <c r="R11" s="190"/>
      <c r="T11" s="177"/>
      <c r="U11" s="174"/>
      <c r="V11" s="174"/>
      <c r="W11" s="174"/>
    </row>
    <row r="12" spans="1:23" s="6" customFormat="1" ht="17.25" customHeight="1">
      <c r="A12" s="179"/>
      <c r="B12" s="182"/>
      <c r="C12" s="183"/>
      <c r="D12" s="179"/>
      <c r="E12" s="179"/>
      <c r="F12" s="179"/>
      <c r="G12" s="179"/>
      <c r="H12" s="179"/>
      <c r="I12" s="9" t="s">
        <v>9</v>
      </c>
      <c r="J12" s="9" t="s">
        <v>3</v>
      </c>
      <c r="K12" s="9" t="s">
        <v>3</v>
      </c>
      <c r="L12" s="9" t="s">
        <v>9</v>
      </c>
      <c r="M12" s="9" t="s">
        <v>3</v>
      </c>
      <c r="N12" s="10" t="s">
        <v>9</v>
      </c>
      <c r="O12" s="11" t="s">
        <v>3</v>
      </c>
      <c r="P12" s="8" t="s">
        <v>26</v>
      </c>
      <c r="Q12" s="24" t="s">
        <v>27</v>
      </c>
      <c r="R12" s="190"/>
      <c r="T12" s="177"/>
      <c r="U12" s="174"/>
      <c r="V12" s="174"/>
      <c r="W12" s="174"/>
    </row>
    <row r="13" spans="1:23" s="6" customFormat="1" ht="14.25" customHeight="1">
      <c r="A13" s="179"/>
      <c r="B13" s="182"/>
      <c r="C13" s="183"/>
      <c r="D13" s="179"/>
      <c r="E13" s="179"/>
      <c r="F13" s="179"/>
      <c r="G13" s="179"/>
      <c r="H13" s="179"/>
      <c r="I13" s="9" t="s">
        <v>14</v>
      </c>
      <c r="J13" s="9" t="s">
        <v>15</v>
      </c>
      <c r="K13" s="9" t="s">
        <v>23</v>
      </c>
      <c r="L13" s="9" t="s">
        <v>10</v>
      </c>
      <c r="M13" s="9" t="s">
        <v>11</v>
      </c>
      <c r="N13" s="10" t="s">
        <v>12</v>
      </c>
      <c r="O13" s="11" t="s">
        <v>13</v>
      </c>
      <c r="P13" s="24" t="s">
        <v>27</v>
      </c>
      <c r="Q13" s="8" t="s">
        <v>6</v>
      </c>
      <c r="R13" s="190"/>
      <c r="T13" s="177"/>
      <c r="U13" s="174"/>
      <c r="V13" s="174"/>
      <c r="W13" s="174"/>
    </row>
    <row r="14" spans="1:23" s="6" customFormat="1" ht="14.25" customHeight="1">
      <c r="A14" s="179"/>
      <c r="B14" s="182"/>
      <c r="C14" s="183"/>
      <c r="D14" s="179"/>
      <c r="E14" s="179"/>
      <c r="F14" s="179"/>
      <c r="G14" s="179"/>
      <c r="H14" s="179"/>
      <c r="I14" s="9">
        <v>1</v>
      </c>
      <c r="J14" s="9">
        <v>2</v>
      </c>
      <c r="K14" s="9" t="s">
        <v>31</v>
      </c>
      <c r="L14" s="9" t="s">
        <v>16</v>
      </c>
      <c r="M14" s="9" t="s">
        <v>5</v>
      </c>
      <c r="N14" s="13" t="s">
        <v>17</v>
      </c>
      <c r="O14" s="11" t="s">
        <v>4</v>
      </c>
      <c r="P14" s="8" t="s">
        <v>6</v>
      </c>
      <c r="Q14" s="12"/>
      <c r="R14" s="190"/>
      <c r="T14" s="177"/>
      <c r="U14" s="174"/>
      <c r="V14" s="174"/>
      <c r="W14" s="174"/>
    </row>
    <row r="15" spans="1:23" s="6" customFormat="1" ht="14.25" customHeight="1">
      <c r="A15" s="179"/>
      <c r="B15" s="184"/>
      <c r="C15" s="185"/>
      <c r="D15" s="179"/>
      <c r="E15" s="179"/>
      <c r="F15" s="179"/>
      <c r="G15" s="179"/>
      <c r="H15" s="179"/>
      <c r="I15" s="16"/>
      <c r="J15" s="16"/>
      <c r="K15" s="14" t="s">
        <v>24</v>
      </c>
      <c r="L15" s="15"/>
      <c r="M15" s="15"/>
      <c r="N15" s="16"/>
      <c r="O15" s="17"/>
      <c r="P15" s="8"/>
      <c r="Q15" s="15"/>
      <c r="R15" s="191"/>
      <c r="T15" s="178"/>
      <c r="U15" s="175"/>
      <c r="V15" s="175"/>
      <c r="W15" s="175"/>
    </row>
    <row r="16" spans="1:24" s="19" customFormat="1" ht="26.25" customHeight="1">
      <c r="A16" s="18">
        <v>1</v>
      </c>
      <c r="B16" s="39" t="s">
        <v>45</v>
      </c>
      <c r="C16" s="40" t="s">
        <v>46</v>
      </c>
      <c r="D16" s="25" t="s">
        <v>47</v>
      </c>
      <c r="E16" s="19" t="s">
        <v>29</v>
      </c>
      <c r="F16" s="19" t="s">
        <v>41</v>
      </c>
      <c r="G16" s="19" t="s">
        <v>28</v>
      </c>
      <c r="H16" s="25" t="s">
        <v>48</v>
      </c>
      <c r="I16" s="26">
        <v>5.9</v>
      </c>
      <c r="J16" s="26">
        <v>6.9</v>
      </c>
      <c r="K16" s="23">
        <f>ROUND((J16+J16)/2,1)</f>
        <v>6.9</v>
      </c>
      <c r="L16" s="42">
        <v>4.5</v>
      </c>
      <c r="M16" s="26">
        <v>6.9</v>
      </c>
      <c r="N16" s="27">
        <v>5</v>
      </c>
      <c r="O16" s="128">
        <f>ROUND((L16+M16+N16)/3,1)</f>
        <v>5.5</v>
      </c>
      <c r="P16" s="23">
        <f>ROUND((K16+O16)/2,1)</f>
        <v>6.2</v>
      </c>
      <c r="Q16" s="127" t="s">
        <v>491</v>
      </c>
      <c r="R16" s="45" t="s">
        <v>492</v>
      </c>
      <c r="S16" s="41"/>
      <c r="U16" s="19">
        <v>3</v>
      </c>
      <c r="V16" s="19">
        <v>5</v>
      </c>
      <c r="W16" s="19">
        <v>5</v>
      </c>
      <c r="X16" s="43">
        <f>ROUND((U16+V16+W16)/3,1)</f>
        <v>4.3</v>
      </c>
    </row>
    <row r="17" spans="1:24" s="32" customFormat="1" ht="24" customHeight="1">
      <c r="A17" s="28"/>
      <c r="B17" s="29"/>
      <c r="C17" s="30"/>
      <c r="D17" s="31"/>
      <c r="H17" s="31"/>
      <c r="I17" s="33"/>
      <c r="J17" s="33"/>
      <c r="K17" s="34"/>
      <c r="L17" s="33"/>
      <c r="M17" s="33"/>
      <c r="N17" s="35"/>
      <c r="O17" s="36"/>
      <c r="P17" s="34"/>
      <c r="Q17" s="37"/>
      <c r="R17" s="31"/>
      <c r="S17" s="38"/>
      <c r="X17" s="36"/>
    </row>
    <row r="18" spans="1:24" s="32" customFormat="1" ht="24" customHeight="1">
      <c r="A18" s="28"/>
      <c r="B18" s="29"/>
      <c r="C18" s="30"/>
      <c r="D18" s="31"/>
      <c r="G18" s="216" t="s">
        <v>56</v>
      </c>
      <c r="H18" s="216"/>
      <c r="I18" s="216"/>
      <c r="J18" s="216"/>
      <c r="K18" s="216"/>
      <c r="L18" s="216"/>
      <c r="M18" s="216"/>
      <c r="N18" s="216"/>
      <c r="O18" s="216"/>
      <c r="P18" s="216"/>
      <c r="Q18" s="37"/>
      <c r="R18" s="31"/>
      <c r="S18" s="38"/>
      <c r="X18" s="36"/>
    </row>
    <row r="19" spans="2:16" ht="20.25">
      <c r="B19" s="187" t="s">
        <v>493</v>
      </c>
      <c r="C19" s="187"/>
      <c r="D19" s="186" t="s">
        <v>38</v>
      </c>
      <c r="E19" s="186"/>
      <c r="F19" s="186"/>
      <c r="G19" s="186"/>
      <c r="H19" s="241" t="s">
        <v>494</v>
      </c>
      <c r="I19" s="241"/>
      <c r="J19" s="241"/>
      <c r="K19" s="241"/>
      <c r="L19" s="241"/>
      <c r="M19" s="241"/>
      <c r="N19" s="241"/>
      <c r="O19" s="241"/>
      <c r="P19" s="241"/>
    </row>
    <row r="20" spans="4:7" ht="18.75">
      <c r="D20" s="44"/>
      <c r="E20" s="44"/>
      <c r="F20" s="44"/>
      <c r="G20" s="44"/>
    </row>
  </sheetData>
  <mergeCells count="19">
    <mergeCell ref="U10:U15"/>
    <mergeCell ref="V10:V15"/>
    <mergeCell ref="W10:W15"/>
    <mergeCell ref="T10:T15"/>
    <mergeCell ref="A10:A15"/>
    <mergeCell ref="D10:D15"/>
    <mergeCell ref="E10:E15"/>
    <mergeCell ref="B10:C15"/>
    <mergeCell ref="D19:G19"/>
    <mergeCell ref="B19:C19"/>
    <mergeCell ref="E2:N2"/>
    <mergeCell ref="F10:F15"/>
    <mergeCell ref="G10:G15"/>
    <mergeCell ref="H19:P19"/>
    <mergeCell ref="G18:P18"/>
    <mergeCell ref="R10:R15"/>
    <mergeCell ref="H10:H15"/>
    <mergeCell ref="I10:K11"/>
    <mergeCell ref="L10:O11"/>
  </mergeCells>
  <printOptions/>
  <pageMargins left="0.2" right="0.16" top="0.42" bottom="0.72" header="0.36" footer="0.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AB31"/>
  <sheetViews>
    <sheetView workbookViewId="0" topLeftCell="A16">
      <selection activeCell="G31" sqref="G31:O31"/>
    </sheetView>
  </sheetViews>
  <sheetFormatPr defaultColWidth="8.796875" defaultRowHeight="14.25"/>
  <cols>
    <col min="1" max="1" width="3.3984375" style="0" customWidth="1"/>
    <col min="2" max="2" width="16.8984375" style="0" customWidth="1"/>
    <col min="3" max="3" width="6.796875" style="0" customWidth="1"/>
    <col min="4" max="4" width="8.796875" style="0" customWidth="1"/>
    <col min="5" max="5" width="4.8984375" style="0" customWidth="1"/>
    <col min="6" max="6" width="6.3984375" style="0" customWidth="1"/>
    <col min="7" max="7" width="4.8984375" style="0" customWidth="1"/>
    <col min="8" max="8" width="8.69921875" style="0" customWidth="1"/>
    <col min="9" max="9" width="3.69921875" style="0" customWidth="1"/>
    <col min="10" max="10" width="3.3984375" style="0" customWidth="1"/>
    <col min="11" max="11" width="6" style="0" customWidth="1"/>
    <col min="12" max="12" width="4.09765625" style="0" customWidth="1"/>
    <col min="13" max="13" width="4.3984375" style="0" customWidth="1"/>
    <col min="14" max="14" width="4.59765625" style="0" customWidth="1"/>
    <col min="15" max="15" width="5.296875" style="0" customWidth="1"/>
    <col min="16" max="16" width="6.69921875" style="0" customWidth="1"/>
    <col min="17" max="17" width="12.19921875" style="0" customWidth="1"/>
    <col min="18" max="18" width="4.3984375" style="0" customWidth="1"/>
    <col min="19" max="19" width="3.3984375" style="0" customWidth="1"/>
    <col min="20" max="20" width="3.8984375" style="0" customWidth="1"/>
    <col min="21" max="21" width="7.69921875" style="0" customWidth="1"/>
    <col min="22" max="22" width="9.09765625" style="0" customWidth="1"/>
    <col min="24" max="24" width="11.19921875" style="0" customWidth="1"/>
  </cols>
  <sheetData>
    <row r="2" spans="5:14" s="2" customFormat="1" ht="24.75" customHeight="1"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9:14" s="2" customFormat="1" ht="24.75" customHeight="1">
      <c r="I3" s="3"/>
      <c r="J3" s="4"/>
      <c r="K3" s="4"/>
      <c r="M3" s="5"/>
      <c r="N3" s="5"/>
    </row>
    <row r="4" spans="9:14" s="2" customFormat="1" ht="24.75" customHeight="1">
      <c r="I4" s="3"/>
      <c r="J4" s="4"/>
      <c r="K4" s="4"/>
      <c r="M4" s="5"/>
      <c r="N4" s="5"/>
    </row>
    <row r="5" spans="9:14" s="2" customFormat="1" ht="24.75" customHeight="1">
      <c r="I5" s="3"/>
      <c r="J5" s="4"/>
      <c r="K5" s="4"/>
      <c r="M5" s="5"/>
      <c r="N5" s="5"/>
    </row>
    <row r="6" spans="9:14" s="2" customFormat="1" ht="24.75" customHeight="1">
      <c r="I6" s="3"/>
      <c r="J6" s="4"/>
      <c r="K6" s="4"/>
      <c r="M6" s="5"/>
      <c r="N6" s="5"/>
    </row>
    <row r="7" spans="9:14" s="2" customFormat="1" ht="24.75" customHeight="1">
      <c r="I7" s="3"/>
      <c r="J7" s="4"/>
      <c r="K7" s="4"/>
      <c r="M7" s="5"/>
      <c r="N7" s="5"/>
    </row>
    <row r="8" spans="9:14" s="2" customFormat="1" ht="21.75" customHeight="1">
      <c r="I8" s="3"/>
      <c r="J8" s="4"/>
      <c r="K8" s="4"/>
      <c r="M8" s="5"/>
      <c r="N8" s="5"/>
    </row>
    <row r="9" spans="1:27" s="92" customFormat="1" ht="15.75" customHeight="1">
      <c r="A9" s="192" t="s">
        <v>7</v>
      </c>
      <c r="B9" s="208" t="s">
        <v>40</v>
      </c>
      <c r="C9" s="209"/>
      <c r="D9" s="192" t="s">
        <v>0</v>
      </c>
      <c r="E9" s="192" t="s">
        <v>18</v>
      </c>
      <c r="F9" s="192" t="s">
        <v>19</v>
      </c>
      <c r="G9" s="192" t="s">
        <v>20</v>
      </c>
      <c r="H9" s="192" t="s">
        <v>21</v>
      </c>
      <c r="I9" s="198" t="s">
        <v>22</v>
      </c>
      <c r="J9" s="198"/>
      <c r="K9" s="198"/>
      <c r="L9" s="198" t="s">
        <v>1</v>
      </c>
      <c r="M9" s="198"/>
      <c r="N9" s="198"/>
      <c r="O9" s="198"/>
      <c r="P9" s="90" t="s">
        <v>25</v>
      </c>
      <c r="Q9" s="90" t="s">
        <v>2</v>
      </c>
      <c r="R9" s="198" t="s">
        <v>8</v>
      </c>
      <c r="S9" s="195" t="s">
        <v>32</v>
      </c>
      <c r="T9" s="195" t="s">
        <v>30</v>
      </c>
      <c r="U9" s="91"/>
      <c r="V9" s="91"/>
      <c r="X9" s="205"/>
      <c r="Y9" s="202" t="s">
        <v>42</v>
      </c>
      <c r="Z9" s="202" t="s">
        <v>43</v>
      </c>
      <c r="AA9" s="202" t="s">
        <v>44</v>
      </c>
    </row>
    <row r="10" spans="1:27" s="96" customFormat="1" ht="15.75" customHeight="1">
      <c r="A10" s="193"/>
      <c r="B10" s="210"/>
      <c r="C10" s="211"/>
      <c r="D10" s="193"/>
      <c r="E10" s="193"/>
      <c r="F10" s="193"/>
      <c r="G10" s="193"/>
      <c r="H10" s="193"/>
      <c r="I10" s="201"/>
      <c r="J10" s="201"/>
      <c r="K10" s="201"/>
      <c r="L10" s="201"/>
      <c r="M10" s="201"/>
      <c r="N10" s="201"/>
      <c r="O10" s="201"/>
      <c r="P10" s="93" t="s">
        <v>2</v>
      </c>
      <c r="Q10" s="94" t="s">
        <v>26</v>
      </c>
      <c r="R10" s="199"/>
      <c r="S10" s="196"/>
      <c r="T10" s="196"/>
      <c r="U10" s="95"/>
      <c r="V10" s="95"/>
      <c r="X10" s="206"/>
      <c r="Y10" s="203"/>
      <c r="Z10" s="203"/>
      <c r="AA10" s="203"/>
    </row>
    <row r="11" spans="1:27" s="96" customFormat="1" ht="17.25" customHeight="1">
      <c r="A11" s="193"/>
      <c r="B11" s="210"/>
      <c r="C11" s="211"/>
      <c r="D11" s="193"/>
      <c r="E11" s="193"/>
      <c r="F11" s="193"/>
      <c r="G11" s="193"/>
      <c r="H11" s="193"/>
      <c r="I11" s="97" t="s">
        <v>9</v>
      </c>
      <c r="J11" s="97" t="s">
        <v>3</v>
      </c>
      <c r="K11" s="97" t="s">
        <v>3</v>
      </c>
      <c r="L11" s="97" t="s">
        <v>9</v>
      </c>
      <c r="M11" s="97" t="s">
        <v>3</v>
      </c>
      <c r="N11" s="98" t="s">
        <v>9</v>
      </c>
      <c r="O11" s="99" t="s">
        <v>3</v>
      </c>
      <c r="P11" s="94" t="s">
        <v>26</v>
      </c>
      <c r="Q11" s="93" t="s">
        <v>27</v>
      </c>
      <c r="R11" s="199"/>
      <c r="S11" s="196"/>
      <c r="T11" s="196"/>
      <c r="U11" s="100" t="s">
        <v>33</v>
      </c>
      <c r="V11" s="101" t="s">
        <v>35</v>
      </c>
      <c r="X11" s="206"/>
      <c r="Y11" s="203"/>
      <c r="Z11" s="203"/>
      <c r="AA11" s="203"/>
    </row>
    <row r="12" spans="1:27" s="96" customFormat="1" ht="14.25" customHeight="1">
      <c r="A12" s="193"/>
      <c r="B12" s="210"/>
      <c r="C12" s="211"/>
      <c r="D12" s="193"/>
      <c r="E12" s="193"/>
      <c r="F12" s="193"/>
      <c r="G12" s="193"/>
      <c r="H12" s="193"/>
      <c r="I12" s="97" t="s">
        <v>14</v>
      </c>
      <c r="J12" s="97" t="s">
        <v>15</v>
      </c>
      <c r="K12" s="97" t="s">
        <v>23</v>
      </c>
      <c r="L12" s="97" t="s">
        <v>10</v>
      </c>
      <c r="M12" s="97" t="s">
        <v>11</v>
      </c>
      <c r="N12" s="98" t="s">
        <v>12</v>
      </c>
      <c r="O12" s="99" t="s">
        <v>13</v>
      </c>
      <c r="P12" s="93" t="s">
        <v>27</v>
      </c>
      <c r="Q12" s="94" t="s">
        <v>6</v>
      </c>
      <c r="R12" s="199"/>
      <c r="S12" s="196"/>
      <c r="T12" s="196"/>
      <c r="U12" s="102" t="s">
        <v>34</v>
      </c>
      <c r="V12" s="103" t="s">
        <v>36</v>
      </c>
      <c r="X12" s="206"/>
      <c r="Y12" s="203"/>
      <c r="Z12" s="203"/>
      <c r="AA12" s="203"/>
    </row>
    <row r="13" spans="1:27" s="96" customFormat="1" ht="14.25" customHeight="1">
      <c r="A13" s="193"/>
      <c r="B13" s="210"/>
      <c r="C13" s="211"/>
      <c r="D13" s="193"/>
      <c r="E13" s="193"/>
      <c r="F13" s="193"/>
      <c r="G13" s="193"/>
      <c r="H13" s="193"/>
      <c r="I13" s="97">
        <v>1</v>
      </c>
      <c r="J13" s="97">
        <v>2</v>
      </c>
      <c r="K13" s="97" t="s">
        <v>31</v>
      </c>
      <c r="L13" s="97" t="s">
        <v>16</v>
      </c>
      <c r="M13" s="97" t="s">
        <v>5</v>
      </c>
      <c r="N13" s="104" t="s">
        <v>17</v>
      </c>
      <c r="O13" s="99" t="s">
        <v>4</v>
      </c>
      <c r="P13" s="94" t="s">
        <v>6</v>
      </c>
      <c r="Q13" s="105"/>
      <c r="R13" s="199"/>
      <c r="S13" s="196"/>
      <c r="T13" s="196"/>
      <c r="U13" s="106" t="s">
        <v>31</v>
      </c>
      <c r="V13" s="107" t="s">
        <v>37</v>
      </c>
      <c r="X13" s="206"/>
      <c r="Y13" s="203"/>
      <c r="Z13" s="203"/>
      <c r="AA13" s="203"/>
    </row>
    <row r="14" spans="1:27" s="115" customFormat="1" ht="14.25" customHeight="1">
      <c r="A14" s="194"/>
      <c r="B14" s="212"/>
      <c r="C14" s="213"/>
      <c r="D14" s="194"/>
      <c r="E14" s="194"/>
      <c r="F14" s="194"/>
      <c r="G14" s="194"/>
      <c r="H14" s="194"/>
      <c r="I14" s="108"/>
      <c r="J14" s="108"/>
      <c r="K14" s="109" t="s">
        <v>24</v>
      </c>
      <c r="L14" s="110"/>
      <c r="M14" s="110"/>
      <c r="N14" s="108"/>
      <c r="O14" s="111"/>
      <c r="P14" s="112"/>
      <c r="Q14" s="110"/>
      <c r="R14" s="200"/>
      <c r="S14" s="197"/>
      <c r="T14" s="197"/>
      <c r="U14" s="113" t="s">
        <v>24</v>
      </c>
      <c r="V14" s="114" t="s">
        <v>473</v>
      </c>
      <c r="X14" s="207"/>
      <c r="Y14" s="204"/>
      <c r="Z14" s="204"/>
      <c r="AA14" s="204"/>
    </row>
    <row r="15" spans="1:28" s="65" customFormat="1" ht="21.75" customHeight="1">
      <c r="A15" s="73">
        <v>1</v>
      </c>
      <c r="B15" s="118" t="s">
        <v>245</v>
      </c>
      <c r="C15" s="119" t="s">
        <v>240</v>
      </c>
      <c r="D15" s="63" t="s">
        <v>74</v>
      </c>
      <c r="E15" s="64" t="s">
        <v>57</v>
      </c>
      <c r="F15" s="80" t="s">
        <v>478</v>
      </c>
      <c r="G15" s="80" t="s">
        <v>477</v>
      </c>
      <c r="H15" s="63" t="s">
        <v>59</v>
      </c>
      <c r="I15" s="136">
        <v>5.8</v>
      </c>
      <c r="J15" s="137">
        <v>5.8</v>
      </c>
      <c r="K15" s="67">
        <f>ROUND((I15+J15)/2,1)</f>
        <v>5.8</v>
      </c>
      <c r="L15" s="66">
        <v>5</v>
      </c>
      <c r="M15" s="126">
        <v>4.6</v>
      </c>
      <c r="N15" s="68">
        <v>5</v>
      </c>
      <c r="O15" s="69">
        <f>ROUND((L15+M15+N15)/3,1)</f>
        <v>4.9</v>
      </c>
      <c r="P15" s="67">
        <f>ROUND((K15+O15)/2,1)</f>
        <v>5.4</v>
      </c>
      <c r="Q15" s="70"/>
      <c r="R15" s="138" t="s">
        <v>474</v>
      </c>
      <c r="S15" s="139">
        <v>12</v>
      </c>
      <c r="T15" s="140">
        <v>38</v>
      </c>
      <c r="U15" s="71">
        <f>S15+T15</f>
        <v>50</v>
      </c>
      <c r="V15" s="141">
        <f>ROUND((U15*100/85),1)</f>
        <v>58.8</v>
      </c>
      <c r="W15" s="74"/>
      <c r="AB15" s="69"/>
    </row>
    <row r="16" spans="1:28" s="65" customFormat="1" ht="22.5" customHeight="1">
      <c r="A16" s="62">
        <v>2</v>
      </c>
      <c r="B16" s="118" t="s">
        <v>298</v>
      </c>
      <c r="C16" s="119" t="s">
        <v>297</v>
      </c>
      <c r="D16" s="63" t="s">
        <v>114</v>
      </c>
      <c r="E16" s="63" t="s">
        <v>39</v>
      </c>
      <c r="F16" s="80" t="s">
        <v>478</v>
      </c>
      <c r="G16" s="80" t="s">
        <v>477</v>
      </c>
      <c r="H16" s="63" t="s">
        <v>112</v>
      </c>
      <c r="I16" s="136">
        <v>6</v>
      </c>
      <c r="J16" s="137">
        <v>6</v>
      </c>
      <c r="K16" s="67">
        <f>ROUND((I16+J16)/2,1)</f>
        <v>6</v>
      </c>
      <c r="L16" s="66">
        <v>5.5</v>
      </c>
      <c r="M16" s="126">
        <v>4.3</v>
      </c>
      <c r="N16" s="68">
        <v>6</v>
      </c>
      <c r="O16" s="69">
        <f>ROUND((L16+M16+N16)/3,1)</f>
        <v>5.3</v>
      </c>
      <c r="P16" s="67">
        <f>ROUND((K16+O16)/2,1)</f>
        <v>5.7</v>
      </c>
      <c r="Q16" s="70"/>
      <c r="R16" s="146" t="s">
        <v>476</v>
      </c>
      <c r="S16" s="144">
        <v>14</v>
      </c>
      <c r="T16" s="140">
        <v>40</v>
      </c>
      <c r="U16" s="71">
        <f>S16+T16</f>
        <v>54</v>
      </c>
      <c r="V16" s="141">
        <f>ROUND((U16*100/85),1)</f>
        <v>63.5</v>
      </c>
      <c r="W16" s="74"/>
      <c r="AB16" s="69"/>
    </row>
    <row r="17" spans="1:28" s="65" customFormat="1" ht="22.5" customHeight="1">
      <c r="A17" s="73">
        <v>3</v>
      </c>
      <c r="B17" s="118" t="s">
        <v>314</v>
      </c>
      <c r="C17" s="119" t="s">
        <v>315</v>
      </c>
      <c r="D17" s="63" t="s">
        <v>124</v>
      </c>
      <c r="E17" s="64" t="s">
        <v>39</v>
      </c>
      <c r="F17" s="80" t="s">
        <v>485</v>
      </c>
      <c r="G17" s="80" t="s">
        <v>477</v>
      </c>
      <c r="H17" s="63" t="s">
        <v>73</v>
      </c>
      <c r="I17" s="136">
        <v>6</v>
      </c>
      <c r="J17" s="137">
        <v>6.2</v>
      </c>
      <c r="K17" s="67">
        <f>ROUND((I17+J17)/2,1)</f>
        <v>6.1</v>
      </c>
      <c r="L17" s="66">
        <v>5.5</v>
      </c>
      <c r="M17" s="126">
        <v>3.6</v>
      </c>
      <c r="N17" s="68">
        <v>5</v>
      </c>
      <c r="O17" s="69">
        <f>ROUND((L17+M17+N17)/3,1)</f>
        <v>4.7</v>
      </c>
      <c r="P17" s="67">
        <f>ROUND((K17+O17)/2,1)</f>
        <v>5.4</v>
      </c>
      <c r="Q17" s="70"/>
      <c r="R17" s="137" t="s">
        <v>475</v>
      </c>
      <c r="S17" s="144">
        <v>15</v>
      </c>
      <c r="T17" s="145">
        <v>36</v>
      </c>
      <c r="U17" s="71">
        <f>S17+T17</f>
        <v>51</v>
      </c>
      <c r="V17" s="141">
        <f>ROUND((U17*100/85),1)</f>
        <v>60</v>
      </c>
      <c r="W17" s="77"/>
      <c r="AB17" s="69"/>
    </row>
    <row r="18" spans="1:28" s="65" customFormat="1" ht="22.5" customHeight="1">
      <c r="A18" s="73">
        <v>4</v>
      </c>
      <c r="B18" s="118" t="s">
        <v>320</v>
      </c>
      <c r="C18" s="119" t="s">
        <v>321</v>
      </c>
      <c r="D18" s="63" t="s">
        <v>76</v>
      </c>
      <c r="E18" s="64" t="s">
        <v>39</v>
      </c>
      <c r="F18" s="80" t="s">
        <v>478</v>
      </c>
      <c r="G18" s="80" t="s">
        <v>477</v>
      </c>
      <c r="H18" s="63" t="s">
        <v>69</v>
      </c>
      <c r="I18" s="136">
        <v>6.8</v>
      </c>
      <c r="J18" s="137">
        <v>6.6</v>
      </c>
      <c r="K18" s="67">
        <f>ROUND((I18+J18)/2,1)</f>
        <v>6.7</v>
      </c>
      <c r="L18" s="126">
        <v>4</v>
      </c>
      <c r="M18" s="126">
        <v>3.7</v>
      </c>
      <c r="N18" s="68">
        <v>5.5</v>
      </c>
      <c r="O18" s="69">
        <f>ROUND((L18+M18+N18)/3,1)</f>
        <v>4.4</v>
      </c>
      <c r="P18" s="67">
        <f>ROUND((K18+O18)/2,1)</f>
        <v>5.6</v>
      </c>
      <c r="Q18" s="70"/>
      <c r="R18" s="137" t="s">
        <v>475</v>
      </c>
      <c r="S18" s="144">
        <v>15</v>
      </c>
      <c r="T18" s="145">
        <v>16</v>
      </c>
      <c r="U18" s="71">
        <f>S18+T18</f>
        <v>31</v>
      </c>
      <c r="V18" s="141">
        <f>ROUND((U18*100/85),1)</f>
        <v>36.5</v>
      </c>
      <c r="W18" s="74"/>
      <c r="AB18" s="69"/>
    </row>
    <row r="19" spans="1:28" s="65" customFormat="1" ht="22.5" customHeight="1">
      <c r="A19" s="62">
        <v>5</v>
      </c>
      <c r="B19" s="118" t="s">
        <v>339</v>
      </c>
      <c r="C19" s="119" t="s">
        <v>340</v>
      </c>
      <c r="D19" s="63" t="s">
        <v>139</v>
      </c>
      <c r="E19" s="64" t="s">
        <v>57</v>
      </c>
      <c r="F19" s="80" t="s">
        <v>478</v>
      </c>
      <c r="G19" s="80" t="s">
        <v>477</v>
      </c>
      <c r="H19" s="63" t="s">
        <v>69</v>
      </c>
      <c r="I19" s="136">
        <v>6.1</v>
      </c>
      <c r="J19" s="137">
        <v>6.3</v>
      </c>
      <c r="K19" s="67">
        <f>ROUND((I19+J19)/2,1)</f>
        <v>6.2</v>
      </c>
      <c r="L19" s="66">
        <v>6</v>
      </c>
      <c r="M19" s="126">
        <v>2.7</v>
      </c>
      <c r="N19" s="68">
        <v>6</v>
      </c>
      <c r="O19" s="69">
        <f>ROUND((L19+M19+N19)/3,1)</f>
        <v>4.9</v>
      </c>
      <c r="P19" s="67">
        <f>ROUND((K19+O19)/2,1)</f>
        <v>5.6</v>
      </c>
      <c r="Q19" s="70"/>
      <c r="R19" s="138" t="s">
        <v>474</v>
      </c>
      <c r="S19" s="139">
        <v>9</v>
      </c>
      <c r="T19" s="140">
        <v>33</v>
      </c>
      <c r="U19" s="71">
        <f>S19+T19</f>
        <v>42</v>
      </c>
      <c r="V19" s="141">
        <f>ROUND((U19*100/85),1)</f>
        <v>49.4</v>
      </c>
      <c r="W19" s="74"/>
      <c r="AB19" s="69"/>
    </row>
    <row r="20" spans="1:28" s="65" customFormat="1" ht="22.5" customHeight="1">
      <c r="A20" s="73">
        <v>6</v>
      </c>
      <c r="B20" s="118" t="s">
        <v>359</v>
      </c>
      <c r="C20" s="119" t="s">
        <v>358</v>
      </c>
      <c r="D20" s="63" t="s">
        <v>155</v>
      </c>
      <c r="E20" s="63" t="s">
        <v>57</v>
      </c>
      <c r="F20" s="80" t="s">
        <v>478</v>
      </c>
      <c r="G20" s="80" t="s">
        <v>477</v>
      </c>
      <c r="H20" s="63" t="s">
        <v>69</v>
      </c>
      <c r="I20" s="136">
        <v>5.9</v>
      </c>
      <c r="J20" s="137">
        <v>6.5</v>
      </c>
      <c r="K20" s="67">
        <f>ROUND((I20+J20)/2,1)</f>
        <v>6.2</v>
      </c>
      <c r="L20" s="126">
        <v>4.5</v>
      </c>
      <c r="M20" s="126">
        <v>3</v>
      </c>
      <c r="N20" s="75">
        <v>7</v>
      </c>
      <c r="O20" s="69">
        <f>ROUND((L20+M20+N20)/3,1)</f>
        <v>4.8</v>
      </c>
      <c r="P20" s="67">
        <f>ROUND((K20+O20)/2,1)</f>
        <v>5.5</v>
      </c>
      <c r="Q20" s="70"/>
      <c r="R20" s="146" t="s">
        <v>476</v>
      </c>
      <c r="S20" s="144">
        <v>16</v>
      </c>
      <c r="T20" s="140">
        <v>21</v>
      </c>
      <c r="U20" s="71">
        <f>S20+T20</f>
        <v>37</v>
      </c>
      <c r="V20" s="141">
        <f>ROUND((U20*100/85),1)</f>
        <v>43.5</v>
      </c>
      <c r="W20" s="76"/>
      <c r="AB20" s="69"/>
    </row>
    <row r="21" spans="1:22" s="86" customFormat="1" ht="22.5" customHeight="1">
      <c r="A21" s="73">
        <v>7</v>
      </c>
      <c r="B21" s="118" t="s">
        <v>369</v>
      </c>
      <c r="C21" s="119" t="s">
        <v>370</v>
      </c>
      <c r="D21" s="63" t="s">
        <v>164</v>
      </c>
      <c r="E21" s="64" t="s">
        <v>39</v>
      </c>
      <c r="F21" s="80" t="s">
        <v>487</v>
      </c>
      <c r="G21" s="80" t="s">
        <v>477</v>
      </c>
      <c r="H21" s="63" t="s">
        <v>101</v>
      </c>
      <c r="I21" s="136">
        <v>6.1</v>
      </c>
      <c r="J21" s="137">
        <v>6.3</v>
      </c>
      <c r="K21" s="67">
        <f>ROUND((I21+J21)/2,1)</f>
        <v>6.2</v>
      </c>
      <c r="L21" s="126">
        <v>4</v>
      </c>
      <c r="M21" s="126">
        <v>4</v>
      </c>
      <c r="N21" s="123">
        <v>6</v>
      </c>
      <c r="O21" s="69">
        <f>ROUND((L21+M21+N21)/3,1)</f>
        <v>4.7</v>
      </c>
      <c r="P21" s="67">
        <f>ROUND((K21+O21)/2,1)</f>
        <v>5.5</v>
      </c>
      <c r="Q21" s="70"/>
      <c r="R21" s="137" t="s">
        <v>475</v>
      </c>
      <c r="S21" s="144">
        <v>14</v>
      </c>
      <c r="T21" s="145">
        <v>38</v>
      </c>
      <c r="U21" s="71">
        <f>S21+T21</f>
        <v>52</v>
      </c>
      <c r="V21" s="141">
        <f>ROUND((U21*100/85),1)</f>
        <v>61.2</v>
      </c>
    </row>
    <row r="22" spans="1:22" s="86" customFormat="1" ht="22.5" customHeight="1">
      <c r="A22" s="62">
        <v>8</v>
      </c>
      <c r="B22" s="118" t="s">
        <v>369</v>
      </c>
      <c r="C22" s="119" t="s">
        <v>407</v>
      </c>
      <c r="D22" s="64" t="s">
        <v>192</v>
      </c>
      <c r="E22" s="64" t="s">
        <v>39</v>
      </c>
      <c r="F22" s="80" t="s">
        <v>488</v>
      </c>
      <c r="G22" s="80" t="s">
        <v>477</v>
      </c>
      <c r="H22" s="64" t="s">
        <v>101</v>
      </c>
      <c r="I22" s="136">
        <v>5.8</v>
      </c>
      <c r="J22" s="137">
        <v>6.6</v>
      </c>
      <c r="K22" s="67">
        <f>ROUND((I22+J22)/2,1)</f>
        <v>6.2</v>
      </c>
      <c r="L22" s="126">
        <v>3.5</v>
      </c>
      <c r="M22" s="125">
        <v>3.6</v>
      </c>
      <c r="N22" s="123">
        <v>6</v>
      </c>
      <c r="O22" s="69">
        <f>ROUND((L22+M22+N22)/3,1)</f>
        <v>4.4</v>
      </c>
      <c r="P22" s="67">
        <f>ROUND((K22+O22)/2,1)</f>
        <v>5.3</v>
      </c>
      <c r="Q22" s="70"/>
      <c r="R22" s="142" t="s">
        <v>157</v>
      </c>
      <c r="S22" s="148">
        <v>20</v>
      </c>
      <c r="T22" s="140">
        <v>39</v>
      </c>
      <c r="U22" s="71">
        <f>S22+T22</f>
        <v>59</v>
      </c>
      <c r="V22" s="141">
        <f>ROUND((U22*100/85),1)</f>
        <v>69.4</v>
      </c>
    </row>
    <row r="23" spans="1:22" s="86" customFormat="1" ht="22.5" customHeight="1">
      <c r="A23" s="73">
        <v>9</v>
      </c>
      <c r="B23" s="118" t="s">
        <v>408</v>
      </c>
      <c r="C23" s="119" t="s">
        <v>409</v>
      </c>
      <c r="D23" s="63" t="s">
        <v>193</v>
      </c>
      <c r="E23" s="63" t="s">
        <v>39</v>
      </c>
      <c r="F23" s="80" t="s">
        <v>478</v>
      </c>
      <c r="G23" s="80" t="s">
        <v>477</v>
      </c>
      <c r="H23" s="63" t="s">
        <v>59</v>
      </c>
      <c r="I23" s="136">
        <v>6.7</v>
      </c>
      <c r="J23" s="137">
        <v>6.7</v>
      </c>
      <c r="K23" s="67">
        <f>ROUND((I23+J23)/2,1)</f>
        <v>6.7</v>
      </c>
      <c r="L23" s="66">
        <v>5</v>
      </c>
      <c r="M23" s="126">
        <v>4.1</v>
      </c>
      <c r="N23" s="123">
        <v>6.5</v>
      </c>
      <c r="O23" s="69">
        <f>ROUND((L23+M23+N23)/3,1)</f>
        <v>5.2</v>
      </c>
      <c r="P23" s="67">
        <f>ROUND((K23+O23)/2,1)</f>
        <v>6</v>
      </c>
      <c r="Q23" s="70"/>
      <c r="R23" s="146" t="s">
        <v>476</v>
      </c>
      <c r="S23" s="144">
        <v>12</v>
      </c>
      <c r="T23" s="140">
        <v>33</v>
      </c>
      <c r="U23" s="71">
        <f>S23+T23</f>
        <v>45</v>
      </c>
      <c r="V23" s="141">
        <f>ROUND((U23*100/85),1)</f>
        <v>52.9</v>
      </c>
    </row>
    <row r="24" spans="1:22" s="86" customFormat="1" ht="22.5" customHeight="1">
      <c r="A24" s="73">
        <v>10</v>
      </c>
      <c r="B24" s="118" t="s">
        <v>419</v>
      </c>
      <c r="C24" s="119" t="s">
        <v>430</v>
      </c>
      <c r="D24" s="63" t="s">
        <v>211</v>
      </c>
      <c r="E24" s="63" t="s">
        <v>57</v>
      </c>
      <c r="F24" s="80" t="s">
        <v>478</v>
      </c>
      <c r="G24" s="80" t="s">
        <v>477</v>
      </c>
      <c r="H24" s="63" t="s">
        <v>85</v>
      </c>
      <c r="I24" s="136">
        <v>5.6</v>
      </c>
      <c r="J24" s="137">
        <v>6.1</v>
      </c>
      <c r="K24" s="67">
        <f>ROUND((I24+J24)/2,1)</f>
        <v>5.9</v>
      </c>
      <c r="L24" s="126">
        <v>4</v>
      </c>
      <c r="M24" s="125">
        <v>5.8</v>
      </c>
      <c r="N24" s="123">
        <v>5</v>
      </c>
      <c r="O24" s="69">
        <f>ROUND((L24+M24+N24)/3,1)</f>
        <v>4.9</v>
      </c>
      <c r="P24" s="67">
        <f>ROUND((K24+O24)/2,1)</f>
        <v>5.4</v>
      </c>
      <c r="Q24" s="70"/>
      <c r="R24" s="146" t="s">
        <v>476</v>
      </c>
      <c r="S24" s="144">
        <v>9</v>
      </c>
      <c r="T24" s="140">
        <v>38</v>
      </c>
      <c r="U24" s="71">
        <f>S24+T24</f>
        <v>47</v>
      </c>
      <c r="V24" s="141">
        <f>ROUND((U24*100/85),1)</f>
        <v>55.3</v>
      </c>
    </row>
    <row r="25" spans="1:22" s="86" customFormat="1" ht="22.5" customHeight="1">
      <c r="A25" s="62">
        <v>11</v>
      </c>
      <c r="B25" s="118" t="s">
        <v>435</v>
      </c>
      <c r="C25" s="119" t="s">
        <v>432</v>
      </c>
      <c r="D25" s="63" t="s">
        <v>213</v>
      </c>
      <c r="E25" s="64" t="s">
        <v>57</v>
      </c>
      <c r="F25" s="80" t="s">
        <v>478</v>
      </c>
      <c r="G25" s="80" t="s">
        <v>477</v>
      </c>
      <c r="H25" s="63" t="s">
        <v>214</v>
      </c>
      <c r="I25" s="136">
        <v>6.3</v>
      </c>
      <c r="J25" s="137">
        <v>6.7</v>
      </c>
      <c r="K25" s="67">
        <f>ROUND((I25+J25)/2,1)</f>
        <v>6.5</v>
      </c>
      <c r="L25" s="126">
        <v>4</v>
      </c>
      <c r="M25" s="125">
        <v>7.7</v>
      </c>
      <c r="N25" s="123">
        <v>5</v>
      </c>
      <c r="O25" s="69">
        <f>ROUND((L25+M25+N25)/3,1)</f>
        <v>5.6</v>
      </c>
      <c r="P25" s="67">
        <f>ROUND((K25+O25)/2,1)</f>
        <v>6.1</v>
      </c>
      <c r="Q25" s="70"/>
      <c r="R25" s="138" t="s">
        <v>474</v>
      </c>
      <c r="S25" s="139">
        <v>8</v>
      </c>
      <c r="T25" s="140">
        <v>33</v>
      </c>
      <c r="U25" s="71">
        <f>S25+T25</f>
        <v>41</v>
      </c>
      <c r="V25" s="141">
        <f>ROUND((U25*100/85),1)</f>
        <v>48.2</v>
      </c>
    </row>
    <row r="26" spans="1:22" s="86" customFormat="1" ht="22.5" customHeight="1">
      <c r="A26" s="73">
        <v>12</v>
      </c>
      <c r="B26" s="118" t="s">
        <v>450</v>
      </c>
      <c r="C26" s="119" t="s">
        <v>449</v>
      </c>
      <c r="D26" s="63" t="s">
        <v>223</v>
      </c>
      <c r="E26" s="64" t="s">
        <v>39</v>
      </c>
      <c r="F26" s="80" t="s">
        <v>478</v>
      </c>
      <c r="G26" s="80" t="s">
        <v>477</v>
      </c>
      <c r="H26" s="63" t="s">
        <v>224</v>
      </c>
      <c r="I26" s="136">
        <v>5.7</v>
      </c>
      <c r="J26" s="137">
        <v>6</v>
      </c>
      <c r="K26" s="67">
        <f>ROUND((I26+J26)/2,1)</f>
        <v>5.9</v>
      </c>
      <c r="L26" s="126">
        <v>3</v>
      </c>
      <c r="M26" s="125">
        <v>5.6</v>
      </c>
      <c r="N26" s="123">
        <v>5.5</v>
      </c>
      <c r="O26" s="69">
        <f>ROUND((L26+M26+N26)/3,1)</f>
        <v>4.7</v>
      </c>
      <c r="P26" s="67">
        <f>ROUND((K26+O26)/2,1)</f>
        <v>5.3</v>
      </c>
      <c r="Q26" s="70"/>
      <c r="R26" s="137" t="s">
        <v>475</v>
      </c>
      <c r="S26" s="144">
        <v>12</v>
      </c>
      <c r="T26" s="145">
        <v>29</v>
      </c>
      <c r="U26" s="71">
        <f>S26+T26</f>
        <v>41</v>
      </c>
      <c r="V26" s="141">
        <f>ROUND((U26*100/85),1)</f>
        <v>48.2</v>
      </c>
    </row>
    <row r="27" spans="1:22" s="238" customFormat="1" ht="21.75" customHeight="1">
      <c r="A27" s="73">
        <v>13</v>
      </c>
      <c r="B27" s="220" t="s">
        <v>456</v>
      </c>
      <c r="C27" s="221" t="s">
        <v>455</v>
      </c>
      <c r="D27" s="222" t="s">
        <v>227</v>
      </c>
      <c r="E27" s="223" t="s">
        <v>57</v>
      </c>
      <c r="F27" s="224" t="s">
        <v>485</v>
      </c>
      <c r="G27" s="224" t="s">
        <v>477</v>
      </c>
      <c r="H27" s="222" t="s">
        <v>73</v>
      </c>
      <c r="I27" s="225">
        <v>6.4</v>
      </c>
      <c r="J27" s="226">
        <v>5.9</v>
      </c>
      <c r="K27" s="227">
        <f>ROUND((I27+J27)/2,1)</f>
        <v>6.2</v>
      </c>
      <c r="L27" s="228">
        <v>4.5</v>
      </c>
      <c r="M27" s="229">
        <v>5.3</v>
      </c>
      <c r="N27" s="230">
        <v>5</v>
      </c>
      <c r="O27" s="231">
        <f>ROUND((L27+M27+N27)/3,1)</f>
        <v>4.9</v>
      </c>
      <c r="P27" s="227">
        <f>ROUND((K27+O27)/2,1)</f>
        <v>5.6</v>
      </c>
      <c r="Q27" s="232"/>
      <c r="R27" s="233" t="s">
        <v>474</v>
      </c>
      <c r="S27" s="234">
        <v>9</v>
      </c>
      <c r="T27" s="235">
        <v>36</v>
      </c>
      <c r="U27" s="236">
        <f>S27+T27</f>
        <v>45</v>
      </c>
      <c r="V27" s="237">
        <f>ROUND((U27*100/85),1)</f>
        <v>52.9</v>
      </c>
    </row>
    <row r="28" spans="1:22" s="86" customFormat="1" ht="22.5" customHeight="1">
      <c r="A28" s="62">
        <v>14</v>
      </c>
      <c r="B28" s="118" t="s">
        <v>459</v>
      </c>
      <c r="C28" s="119" t="s">
        <v>458</v>
      </c>
      <c r="D28" s="63" t="s">
        <v>229</v>
      </c>
      <c r="E28" s="64" t="s">
        <v>57</v>
      </c>
      <c r="F28" s="80" t="s">
        <v>484</v>
      </c>
      <c r="G28" s="80" t="s">
        <v>477</v>
      </c>
      <c r="H28" s="63" t="s">
        <v>183</v>
      </c>
      <c r="I28" s="136">
        <v>6.4</v>
      </c>
      <c r="J28" s="137">
        <v>6.5</v>
      </c>
      <c r="K28" s="67">
        <f>ROUND((I28+J28)/2,1)</f>
        <v>6.5</v>
      </c>
      <c r="L28" s="126">
        <v>4</v>
      </c>
      <c r="M28" s="125">
        <v>6.1</v>
      </c>
      <c r="N28" s="123">
        <v>5</v>
      </c>
      <c r="O28" s="69">
        <f>ROUND((L28+M28+N28)/3,1)</f>
        <v>5</v>
      </c>
      <c r="P28" s="67">
        <f>ROUND((K28+O28)/2,1)</f>
        <v>5.8</v>
      </c>
      <c r="Q28" s="70"/>
      <c r="R28" s="138" t="s">
        <v>474</v>
      </c>
      <c r="S28" s="139">
        <v>12</v>
      </c>
      <c r="T28" s="140">
        <v>26</v>
      </c>
      <c r="U28" s="71">
        <f>S28+T28</f>
        <v>38</v>
      </c>
      <c r="V28" s="141">
        <f>ROUND((U28*100/85),1)</f>
        <v>44.7</v>
      </c>
    </row>
    <row r="29" spans="1:22" s="164" customFormat="1" ht="22.5" customHeight="1">
      <c r="A29" s="73">
        <v>15</v>
      </c>
      <c r="B29" s="165" t="s">
        <v>460</v>
      </c>
      <c r="C29" s="166" t="s">
        <v>458</v>
      </c>
      <c r="D29" s="167" t="s">
        <v>230</v>
      </c>
      <c r="E29" s="168" t="s">
        <v>57</v>
      </c>
      <c r="F29" s="151" t="s">
        <v>478</v>
      </c>
      <c r="G29" s="151" t="s">
        <v>477</v>
      </c>
      <c r="H29" s="167" t="s">
        <v>73</v>
      </c>
      <c r="I29" s="152">
        <v>5.9</v>
      </c>
      <c r="J29" s="153">
        <v>6.2</v>
      </c>
      <c r="K29" s="154">
        <f>ROUND((I29+J29)/2,1)</f>
        <v>6.1</v>
      </c>
      <c r="L29" s="169">
        <v>4.5</v>
      </c>
      <c r="M29" s="169">
        <v>4.3</v>
      </c>
      <c r="N29" s="156">
        <v>5</v>
      </c>
      <c r="O29" s="157">
        <f>ROUND((L29+M29+N29)/3,1)</f>
        <v>4.6</v>
      </c>
      <c r="P29" s="154">
        <f>ROUND((K29+O29)/2,1)</f>
        <v>5.4</v>
      </c>
      <c r="Q29" s="158"/>
      <c r="R29" s="153" t="s">
        <v>475</v>
      </c>
      <c r="S29" s="170">
        <v>20</v>
      </c>
      <c r="T29" s="171">
        <v>32</v>
      </c>
      <c r="U29" s="162">
        <f>S29+T29</f>
        <v>52</v>
      </c>
      <c r="V29" s="163">
        <f>ROUND((U29*100/85),1)</f>
        <v>61.2</v>
      </c>
    </row>
    <row r="30" spans="1:24" s="32" customFormat="1" ht="24" customHeight="1">
      <c r="A30" s="28"/>
      <c r="B30" s="29"/>
      <c r="C30" s="30"/>
      <c r="D30" s="31"/>
      <c r="G30" s="216" t="s">
        <v>56</v>
      </c>
      <c r="H30" s="216"/>
      <c r="I30" s="216"/>
      <c r="J30" s="216"/>
      <c r="K30" s="216"/>
      <c r="L30" s="216"/>
      <c r="M30" s="216"/>
      <c r="N30" s="216"/>
      <c r="O30" s="216"/>
      <c r="P30" s="34"/>
      <c r="Q30" s="37"/>
      <c r="R30" s="31"/>
      <c r="S30" s="38"/>
      <c r="X30" s="36"/>
    </row>
    <row r="31" spans="2:15" s="239" customFormat="1" ht="20.25">
      <c r="B31" s="218" t="s">
        <v>493</v>
      </c>
      <c r="C31" s="240" t="s">
        <v>495</v>
      </c>
      <c r="D31" s="240"/>
      <c r="E31" s="240"/>
      <c r="G31" s="241" t="s">
        <v>494</v>
      </c>
      <c r="H31" s="241"/>
      <c r="I31" s="241"/>
      <c r="J31" s="241"/>
      <c r="K31" s="241"/>
      <c r="L31" s="241"/>
      <c r="M31" s="241"/>
      <c r="N31" s="241"/>
      <c r="O31" s="241"/>
    </row>
  </sheetData>
  <mergeCells count="20">
    <mergeCell ref="Y9:Y14"/>
    <mergeCell ref="Z9:Z14"/>
    <mergeCell ref="G30:O30"/>
    <mergeCell ref="C31:E31"/>
    <mergeCell ref="G31:O31"/>
    <mergeCell ref="AA9:AA14"/>
    <mergeCell ref="X9:X14"/>
    <mergeCell ref="T9:T14"/>
    <mergeCell ref="A9:A14"/>
    <mergeCell ref="D9:D14"/>
    <mergeCell ref="E9:E14"/>
    <mergeCell ref="B9:C14"/>
    <mergeCell ref="E2:N2"/>
    <mergeCell ref="F9:F14"/>
    <mergeCell ref="G9:G14"/>
    <mergeCell ref="S9:S14"/>
    <mergeCell ref="R9:R14"/>
    <mergeCell ref="H9:H14"/>
    <mergeCell ref="I9:K10"/>
    <mergeCell ref="L9:O10"/>
  </mergeCells>
  <printOptions/>
  <pageMargins left="0.2" right="0.16" top="0.42" bottom="0.72" header="0.36" footer="0.6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AB193"/>
  <sheetViews>
    <sheetView workbookViewId="0" topLeftCell="A148">
      <selection activeCell="A160" sqref="A160:IV161"/>
    </sheetView>
  </sheetViews>
  <sheetFormatPr defaultColWidth="8.796875" defaultRowHeight="14.25"/>
  <cols>
    <col min="1" max="1" width="3.8984375" style="0" customWidth="1"/>
    <col min="2" max="2" width="19.59765625" style="0" customWidth="1"/>
    <col min="3" max="3" width="7.3984375" style="0" customWidth="1"/>
    <col min="4" max="4" width="8.796875" style="0" customWidth="1"/>
    <col min="5" max="5" width="4.3984375" style="0" customWidth="1"/>
    <col min="6" max="6" width="5.09765625" style="0" customWidth="1"/>
    <col min="7" max="7" width="4.8984375" style="0" customWidth="1"/>
    <col min="8" max="8" width="7.796875" style="0" customWidth="1"/>
    <col min="9" max="9" width="3.69921875" style="0" customWidth="1"/>
    <col min="10" max="10" width="3.3984375" style="0" customWidth="1"/>
    <col min="11" max="11" width="6" style="0" customWidth="1"/>
    <col min="12" max="12" width="4.09765625" style="0" customWidth="1"/>
    <col min="13" max="13" width="4.3984375" style="0" customWidth="1"/>
    <col min="14" max="14" width="4.59765625" style="0" customWidth="1"/>
    <col min="15" max="15" width="5.296875" style="0" customWidth="1"/>
    <col min="16" max="16" width="6.69921875" style="0" customWidth="1"/>
    <col min="17" max="17" width="12.19921875" style="0" customWidth="1"/>
    <col min="18" max="18" width="4.3984375" style="0" customWidth="1"/>
    <col min="19" max="19" width="3.3984375" style="0" customWidth="1"/>
    <col min="20" max="20" width="3.8984375" style="0" customWidth="1"/>
    <col min="21" max="21" width="7.69921875" style="0" customWidth="1"/>
    <col min="22" max="22" width="9.09765625" style="0" customWidth="1"/>
    <col min="24" max="24" width="11.19921875" style="0" customWidth="1"/>
  </cols>
  <sheetData>
    <row r="2" spans="5:14" s="2" customFormat="1" ht="24.75" customHeight="1"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9:14" s="2" customFormat="1" ht="24.75" customHeight="1">
      <c r="I3" s="3"/>
      <c r="J3" s="4"/>
      <c r="K3" s="4"/>
      <c r="M3" s="5"/>
      <c r="N3" s="5"/>
    </row>
    <row r="4" spans="9:14" s="2" customFormat="1" ht="24.75" customHeight="1">
      <c r="I4" s="3"/>
      <c r="J4" s="4"/>
      <c r="K4" s="4"/>
      <c r="M4" s="5"/>
      <c r="N4" s="5"/>
    </row>
    <row r="5" spans="9:14" s="2" customFormat="1" ht="24.75" customHeight="1">
      <c r="I5" s="3"/>
      <c r="J5" s="4"/>
      <c r="K5" s="4"/>
      <c r="M5" s="5"/>
      <c r="N5" s="5"/>
    </row>
    <row r="6" spans="9:14" s="2" customFormat="1" ht="24.75" customHeight="1">
      <c r="I6" s="3"/>
      <c r="J6" s="4"/>
      <c r="K6" s="4"/>
      <c r="M6" s="5"/>
      <c r="N6" s="5"/>
    </row>
    <row r="7" spans="9:14" s="2" customFormat="1" ht="24.75" customHeight="1">
      <c r="I7" s="3"/>
      <c r="J7" s="4"/>
      <c r="K7" s="4"/>
      <c r="M7" s="5"/>
      <c r="N7" s="5"/>
    </row>
    <row r="8" spans="9:14" s="2" customFormat="1" ht="21.75" customHeight="1">
      <c r="I8" s="3"/>
      <c r="J8" s="4"/>
      <c r="K8" s="4"/>
      <c r="M8" s="5"/>
      <c r="N8" s="5"/>
    </row>
    <row r="9" spans="1:27" s="92" customFormat="1" ht="15.75" customHeight="1">
      <c r="A9" s="192" t="s">
        <v>7</v>
      </c>
      <c r="B9" s="208" t="s">
        <v>40</v>
      </c>
      <c r="C9" s="209"/>
      <c r="D9" s="192" t="s">
        <v>0</v>
      </c>
      <c r="E9" s="192" t="s">
        <v>18</v>
      </c>
      <c r="F9" s="192" t="s">
        <v>19</v>
      </c>
      <c r="G9" s="192" t="s">
        <v>20</v>
      </c>
      <c r="H9" s="192" t="s">
        <v>21</v>
      </c>
      <c r="I9" s="198" t="s">
        <v>22</v>
      </c>
      <c r="J9" s="198"/>
      <c r="K9" s="198"/>
      <c r="L9" s="198" t="s">
        <v>1</v>
      </c>
      <c r="M9" s="198"/>
      <c r="N9" s="198"/>
      <c r="O9" s="198"/>
      <c r="P9" s="90" t="s">
        <v>25</v>
      </c>
      <c r="Q9" s="90" t="s">
        <v>2</v>
      </c>
      <c r="R9" s="198" t="s">
        <v>8</v>
      </c>
      <c r="S9" s="195" t="s">
        <v>32</v>
      </c>
      <c r="T9" s="195" t="s">
        <v>30</v>
      </c>
      <c r="U9" s="91"/>
      <c r="V9" s="91"/>
      <c r="X9" s="205"/>
      <c r="Y9" s="202" t="s">
        <v>42</v>
      </c>
      <c r="Z9" s="202" t="s">
        <v>43</v>
      </c>
      <c r="AA9" s="202" t="s">
        <v>44</v>
      </c>
    </row>
    <row r="10" spans="1:27" s="96" customFormat="1" ht="15.75" customHeight="1">
      <c r="A10" s="193"/>
      <c r="B10" s="210"/>
      <c r="C10" s="211"/>
      <c r="D10" s="193"/>
      <c r="E10" s="193"/>
      <c r="F10" s="193"/>
      <c r="G10" s="193"/>
      <c r="H10" s="193"/>
      <c r="I10" s="201"/>
      <c r="J10" s="201"/>
      <c r="K10" s="201"/>
      <c r="L10" s="201"/>
      <c r="M10" s="201"/>
      <c r="N10" s="201"/>
      <c r="O10" s="201"/>
      <c r="P10" s="93" t="s">
        <v>2</v>
      </c>
      <c r="Q10" s="94" t="s">
        <v>26</v>
      </c>
      <c r="R10" s="199"/>
      <c r="S10" s="196"/>
      <c r="T10" s="196"/>
      <c r="U10" s="95"/>
      <c r="V10" s="95"/>
      <c r="X10" s="206"/>
      <c r="Y10" s="203"/>
      <c r="Z10" s="203"/>
      <c r="AA10" s="203"/>
    </row>
    <row r="11" spans="1:27" s="96" customFormat="1" ht="17.25" customHeight="1">
      <c r="A11" s="193"/>
      <c r="B11" s="210"/>
      <c r="C11" s="211"/>
      <c r="D11" s="193"/>
      <c r="E11" s="193"/>
      <c r="F11" s="193"/>
      <c r="G11" s="193"/>
      <c r="H11" s="193"/>
      <c r="I11" s="97" t="s">
        <v>9</v>
      </c>
      <c r="J11" s="97" t="s">
        <v>3</v>
      </c>
      <c r="K11" s="97" t="s">
        <v>3</v>
      </c>
      <c r="L11" s="97" t="s">
        <v>9</v>
      </c>
      <c r="M11" s="97" t="s">
        <v>3</v>
      </c>
      <c r="N11" s="98" t="s">
        <v>9</v>
      </c>
      <c r="O11" s="99" t="s">
        <v>3</v>
      </c>
      <c r="P11" s="94" t="s">
        <v>26</v>
      </c>
      <c r="Q11" s="93" t="s">
        <v>27</v>
      </c>
      <c r="R11" s="199"/>
      <c r="S11" s="196"/>
      <c r="T11" s="196"/>
      <c r="U11" s="100" t="s">
        <v>33</v>
      </c>
      <c r="V11" s="101" t="s">
        <v>35</v>
      </c>
      <c r="X11" s="206"/>
      <c r="Y11" s="203"/>
      <c r="Z11" s="203"/>
      <c r="AA11" s="203"/>
    </row>
    <row r="12" spans="1:27" s="96" customFormat="1" ht="14.25" customHeight="1">
      <c r="A12" s="193"/>
      <c r="B12" s="210"/>
      <c r="C12" s="211"/>
      <c r="D12" s="193"/>
      <c r="E12" s="193"/>
      <c r="F12" s="193"/>
      <c r="G12" s="193"/>
      <c r="H12" s="193"/>
      <c r="I12" s="97" t="s">
        <v>14</v>
      </c>
      <c r="J12" s="97" t="s">
        <v>15</v>
      </c>
      <c r="K12" s="97" t="s">
        <v>23</v>
      </c>
      <c r="L12" s="97" t="s">
        <v>10</v>
      </c>
      <c r="M12" s="97" t="s">
        <v>11</v>
      </c>
      <c r="N12" s="98" t="s">
        <v>12</v>
      </c>
      <c r="O12" s="99" t="s">
        <v>13</v>
      </c>
      <c r="P12" s="93" t="s">
        <v>27</v>
      </c>
      <c r="Q12" s="94" t="s">
        <v>6</v>
      </c>
      <c r="R12" s="199"/>
      <c r="S12" s="196"/>
      <c r="T12" s="196"/>
      <c r="U12" s="102" t="s">
        <v>34</v>
      </c>
      <c r="V12" s="103" t="s">
        <v>36</v>
      </c>
      <c r="X12" s="206"/>
      <c r="Y12" s="203"/>
      <c r="Z12" s="203"/>
      <c r="AA12" s="203"/>
    </row>
    <row r="13" spans="1:27" s="96" customFormat="1" ht="14.25" customHeight="1">
      <c r="A13" s="193"/>
      <c r="B13" s="210"/>
      <c r="C13" s="211"/>
      <c r="D13" s="193"/>
      <c r="E13" s="193"/>
      <c r="F13" s="193"/>
      <c r="G13" s="193"/>
      <c r="H13" s="193"/>
      <c r="I13" s="97">
        <v>1</v>
      </c>
      <c r="J13" s="97">
        <v>2</v>
      </c>
      <c r="K13" s="97" t="s">
        <v>31</v>
      </c>
      <c r="L13" s="97" t="s">
        <v>16</v>
      </c>
      <c r="M13" s="97" t="s">
        <v>5</v>
      </c>
      <c r="N13" s="104" t="s">
        <v>17</v>
      </c>
      <c r="O13" s="99" t="s">
        <v>4</v>
      </c>
      <c r="P13" s="94" t="s">
        <v>6</v>
      </c>
      <c r="Q13" s="105"/>
      <c r="R13" s="199"/>
      <c r="S13" s="196"/>
      <c r="T13" s="196"/>
      <c r="U13" s="106" t="s">
        <v>31</v>
      </c>
      <c r="V13" s="107" t="s">
        <v>37</v>
      </c>
      <c r="X13" s="206"/>
      <c r="Y13" s="203"/>
      <c r="Z13" s="203"/>
      <c r="AA13" s="203"/>
    </row>
    <row r="14" spans="1:27" s="115" customFormat="1" ht="14.25" customHeight="1">
      <c r="A14" s="194"/>
      <c r="B14" s="212"/>
      <c r="C14" s="213"/>
      <c r="D14" s="194"/>
      <c r="E14" s="194"/>
      <c r="F14" s="194"/>
      <c r="G14" s="194"/>
      <c r="H14" s="194"/>
      <c r="I14" s="108"/>
      <c r="J14" s="108"/>
      <c r="K14" s="109" t="s">
        <v>24</v>
      </c>
      <c r="L14" s="110"/>
      <c r="M14" s="110"/>
      <c r="N14" s="108"/>
      <c r="O14" s="111"/>
      <c r="P14" s="112"/>
      <c r="Q14" s="110"/>
      <c r="R14" s="200"/>
      <c r="S14" s="197"/>
      <c r="T14" s="197"/>
      <c r="U14" s="113" t="s">
        <v>24</v>
      </c>
      <c r="V14" s="114" t="s">
        <v>473</v>
      </c>
      <c r="X14" s="207"/>
      <c r="Y14" s="204"/>
      <c r="Z14" s="204"/>
      <c r="AA14" s="204"/>
    </row>
    <row r="15" spans="1:28" s="172" customFormat="1" ht="21.75" customHeight="1">
      <c r="A15" s="51">
        <v>1</v>
      </c>
      <c r="B15" s="116" t="s">
        <v>239</v>
      </c>
      <c r="C15" s="117" t="s">
        <v>240</v>
      </c>
      <c r="D15" s="52" t="s">
        <v>62</v>
      </c>
      <c r="E15" s="52" t="s">
        <v>57</v>
      </c>
      <c r="F15" s="53" t="s">
        <v>478</v>
      </c>
      <c r="G15" s="53" t="s">
        <v>477</v>
      </c>
      <c r="H15" s="52" t="s">
        <v>63</v>
      </c>
      <c r="I15" s="131">
        <v>7.4</v>
      </c>
      <c r="J15" s="132">
        <v>7.7</v>
      </c>
      <c r="K15" s="55">
        <f aca="true" t="shared" si="0" ref="K15:K46">ROUND((I15+J15)/2,1)</f>
        <v>7.6</v>
      </c>
      <c r="L15" s="54">
        <v>8.5</v>
      </c>
      <c r="M15" s="124">
        <v>8.7</v>
      </c>
      <c r="N15" s="56">
        <v>8.5</v>
      </c>
      <c r="O15" s="57">
        <f aca="true" t="shared" si="1" ref="O15:O46">ROUND((L15+M15+N15)/3,1)</f>
        <v>8.6</v>
      </c>
      <c r="P15" s="55">
        <f aca="true" t="shared" si="2" ref="P15:P46">ROUND((K15+O15)/2,1)</f>
        <v>8.1</v>
      </c>
      <c r="Q15" s="58" t="str">
        <f aca="true" t="shared" si="3" ref="Q15:Q46">IF(P15&lt;6,"TRUNG BÌNH",IF(OR(P15&lt;7,AND(P15&gt;=7,P15&lt;8,V15&gt;10.1)),"TB KHÁ",IF(OR(P15&lt;8,AND(P15&gt;=8,P15&lt;9,V15&gt;10.1)),"KHÁ",IF(OR(P15&lt;9,AND(P15&gt;=9,V15&gt;10.1)),"GIỎI","XUẤT SẮC"))))</f>
        <v>GIỎI</v>
      </c>
      <c r="R15" s="133" t="s">
        <v>157</v>
      </c>
      <c r="S15" s="134"/>
      <c r="T15" s="135"/>
      <c r="U15" s="60">
        <f aca="true" t="shared" si="4" ref="U15:U46">S15+T15</f>
        <v>0</v>
      </c>
      <c r="V15" s="59">
        <f aca="true" t="shared" si="5" ref="V15:V46">ROUND((U15*100/85),1)</f>
        <v>0</v>
      </c>
      <c r="W15" s="61"/>
      <c r="AB15" s="57"/>
    </row>
    <row r="16" spans="1:28" s="65" customFormat="1" ht="21.75" customHeight="1">
      <c r="A16" s="73">
        <v>2</v>
      </c>
      <c r="B16" s="118" t="s">
        <v>248</v>
      </c>
      <c r="C16" s="119" t="s">
        <v>249</v>
      </c>
      <c r="D16" s="63" t="s">
        <v>76</v>
      </c>
      <c r="E16" s="64" t="s">
        <v>57</v>
      </c>
      <c r="F16" s="80" t="s">
        <v>478</v>
      </c>
      <c r="G16" s="80" t="s">
        <v>477</v>
      </c>
      <c r="H16" s="63" t="s">
        <v>77</v>
      </c>
      <c r="I16" s="136">
        <v>8</v>
      </c>
      <c r="J16" s="137">
        <v>8.4</v>
      </c>
      <c r="K16" s="67">
        <f t="shared" si="0"/>
        <v>8.2</v>
      </c>
      <c r="L16" s="66">
        <v>9.5</v>
      </c>
      <c r="M16" s="125">
        <v>9.3</v>
      </c>
      <c r="N16" s="68">
        <v>8.5</v>
      </c>
      <c r="O16" s="69">
        <f t="shared" si="1"/>
        <v>9.1</v>
      </c>
      <c r="P16" s="67">
        <f t="shared" si="2"/>
        <v>8.7</v>
      </c>
      <c r="Q16" s="70" t="str">
        <f t="shared" si="3"/>
        <v>GIỎI</v>
      </c>
      <c r="R16" s="137" t="s">
        <v>475</v>
      </c>
      <c r="S16" s="144">
        <v>3</v>
      </c>
      <c r="T16" s="137"/>
      <c r="U16" s="71">
        <f t="shared" si="4"/>
        <v>3</v>
      </c>
      <c r="V16" s="141">
        <f t="shared" si="5"/>
        <v>3.5</v>
      </c>
      <c r="W16" s="72"/>
      <c r="AB16" s="69"/>
    </row>
    <row r="17" spans="1:28" s="65" customFormat="1" ht="21.75" customHeight="1">
      <c r="A17" s="51">
        <v>3</v>
      </c>
      <c r="B17" s="118" t="s">
        <v>263</v>
      </c>
      <c r="C17" s="119" t="s">
        <v>264</v>
      </c>
      <c r="D17" s="64" t="s">
        <v>88</v>
      </c>
      <c r="E17" s="64" t="s">
        <v>39</v>
      </c>
      <c r="F17" s="80" t="s">
        <v>478</v>
      </c>
      <c r="G17" s="80" t="s">
        <v>477</v>
      </c>
      <c r="H17" s="64" t="s">
        <v>59</v>
      </c>
      <c r="I17" s="136">
        <v>7.5</v>
      </c>
      <c r="J17" s="137">
        <v>8.4</v>
      </c>
      <c r="K17" s="67">
        <f t="shared" si="0"/>
        <v>8</v>
      </c>
      <c r="L17" s="66">
        <v>9.5</v>
      </c>
      <c r="M17" s="125">
        <v>9.3</v>
      </c>
      <c r="N17" s="68">
        <v>8</v>
      </c>
      <c r="O17" s="69">
        <f t="shared" si="1"/>
        <v>8.9</v>
      </c>
      <c r="P17" s="67">
        <f t="shared" si="2"/>
        <v>8.5</v>
      </c>
      <c r="Q17" s="70" t="str">
        <f t="shared" si="3"/>
        <v>GIỎI</v>
      </c>
      <c r="R17" s="142" t="s">
        <v>157</v>
      </c>
      <c r="S17" s="143">
        <v>3</v>
      </c>
      <c r="T17" s="140"/>
      <c r="U17" s="71">
        <f t="shared" si="4"/>
        <v>3</v>
      </c>
      <c r="V17" s="141">
        <f t="shared" si="5"/>
        <v>3.5</v>
      </c>
      <c r="W17" s="74"/>
      <c r="AB17" s="69"/>
    </row>
    <row r="18" spans="1:28" s="65" customFormat="1" ht="21.75" customHeight="1">
      <c r="A18" s="51">
        <v>4</v>
      </c>
      <c r="B18" s="118" t="s">
        <v>280</v>
      </c>
      <c r="C18" s="119" t="s">
        <v>279</v>
      </c>
      <c r="D18" s="64" t="s">
        <v>102</v>
      </c>
      <c r="E18" s="64" t="s">
        <v>57</v>
      </c>
      <c r="F18" s="80" t="s">
        <v>478</v>
      </c>
      <c r="G18" s="80" t="s">
        <v>477</v>
      </c>
      <c r="H18" s="64" t="s">
        <v>59</v>
      </c>
      <c r="I18" s="136">
        <v>8</v>
      </c>
      <c r="J18" s="137">
        <v>8.4</v>
      </c>
      <c r="K18" s="67">
        <f t="shared" si="0"/>
        <v>8.2</v>
      </c>
      <c r="L18" s="66">
        <v>9.5</v>
      </c>
      <c r="M18" s="125">
        <v>8</v>
      </c>
      <c r="N18" s="68">
        <v>8.5</v>
      </c>
      <c r="O18" s="69">
        <f t="shared" si="1"/>
        <v>8.7</v>
      </c>
      <c r="P18" s="67">
        <f t="shared" si="2"/>
        <v>8.5</v>
      </c>
      <c r="Q18" s="70" t="str">
        <f t="shared" si="3"/>
        <v>GIỎI</v>
      </c>
      <c r="R18" s="142" t="s">
        <v>157</v>
      </c>
      <c r="S18" s="143"/>
      <c r="T18" s="140"/>
      <c r="U18" s="71">
        <f t="shared" si="4"/>
        <v>0</v>
      </c>
      <c r="V18" s="141">
        <f t="shared" si="5"/>
        <v>0</v>
      </c>
      <c r="W18" s="74"/>
      <c r="AB18" s="69"/>
    </row>
    <row r="19" spans="1:28" s="65" customFormat="1" ht="21.75" customHeight="1">
      <c r="A19" s="73">
        <v>5</v>
      </c>
      <c r="B19" s="118" t="s">
        <v>282</v>
      </c>
      <c r="C19" s="119" t="s">
        <v>283</v>
      </c>
      <c r="D19" s="63" t="s">
        <v>104</v>
      </c>
      <c r="E19" s="64" t="s">
        <v>57</v>
      </c>
      <c r="F19" s="80" t="s">
        <v>478</v>
      </c>
      <c r="G19" s="80" t="s">
        <v>477</v>
      </c>
      <c r="H19" s="63" t="s">
        <v>69</v>
      </c>
      <c r="I19" s="136">
        <v>7.8</v>
      </c>
      <c r="J19" s="137">
        <v>7.9</v>
      </c>
      <c r="K19" s="67">
        <f t="shared" si="0"/>
        <v>7.9</v>
      </c>
      <c r="L19" s="66">
        <v>8.5</v>
      </c>
      <c r="M19" s="125">
        <v>7.7</v>
      </c>
      <c r="N19" s="68">
        <v>8</v>
      </c>
      <c r="O19" s="69">
        <f t="shared" si="1"/>
        <v>8.1</v>
      </c>
      <c r="P19" s="67">
        <f t="shared" si="2"/>
        <v>8</v>
      </c>
      <c r="Q19" s="70" t="str">
        <f t="shared" si="3"/>
        <v>GIỎI</v>
      </c>
      <c r="R19" s="137" t="s">
        <v>475</v>
      </c>
      <c r="S19" s="144">
        <v>3</v>
      </c>
      <c r="T19" s="137"/>
      <c r="U19" s="71">
        <f t="shared" si="4"/>
        <v>3</v>
      </c>
      <c r="V19" s="141">
        <f t="shared" si="5"/>
        <v>3.5</v>
      </c>
      <c r="W19" s="72"/>
      <c r="AB19" s="69"/>
    </row>
    <row r="20" spans="1:28" s="65" customFormat="1" ht="21.75" customHeight="1">
      <c r="A20" s="51">
        <v>6</v>
      </c>
      <c r="B20" s="118" t="s">
        <v>291</v>
      </c>
      <c r="C20" s="119" t="s">
        <v>289</v>
      </c>
      <c r="D20" s="63" t="s">
        <v>82</v>
      </c>
      <c r="E20" s="63" t="s">
        <v>57</v>
      </c>
      <c r="F20" s="80" t="s">
        <v>478</v>
      </c>
      <c r="G20" s="80" t="s">
        <v>477</v>
      </c>
      <c r="H20" s="63" t="s">
        <v>63</v>
      </c>
      <c r="I20" s="136">
        <v>7.2</v>
      </c>
      <c r="J20" s="137">
        <v>7.9</v>
      </c>
      <c r="K20" s="67">
        <f t="shared" si="0"/>
        <v>7.6</v>
      </c>
      <c r="L20" s="66">
        <v>10</v>
      </c>
      <c r="M20" s="125">
        <v>8.6</v>
      </c>
      <c r="N20" s="68">
        <v>7.5</v>
      </c>
      <c r="O20" s="69">
        <f t="shared" si="1"/>
        <v>8.7</v>
      </c>
      <c r="P20" s="67">
        <f t="shared" si="2"/>
        <v>8.2</v>
      </c>
      <c r="Q20" s="70" t="str">
        <f t="shared" si="3"/>
        <v>GIỎI</v>
      </c>
      <c r="R20" s="146" t="s">
        <v>476</v>
      </c>
      <c r="S20" s="144">
        <v>3</v>
      </c>
      <c r="T20" s="140"/>
      <c r="U20" s="71">
        <f t="shared" si="4"/>
        <v>3</v>
      </c>
      <c r="V20" s="141">
        <f t="shared" si="5"/>
        <v>3.5</v>
      </c>
      <c r="W20" s="74"/>
      <c r="AB20" s="69"/>
    </row>
    <row r="21" spans="1:28" s="65" customFormat="1" ht="21.75" customHeight="1">
      <c r="A21" s="51">
        <v>7</v>
      </c>
      <c r="B21" s="118" t="s">
        <v>336</v>
      </c>
      <c r="C21" s="119" t="s">
        <v>335</v>
      </c>
      <c r="D21" s="63" t="s">
        <v>137</v>
      </c>
      <c r="E21" s="63" t="s">
        <v>39</v>
      </c>
      <c r="F21" s="80" t="s">
        <v>478</v>
      </c>
      <c r="G21" s="80" t="s">
        <v>477</v>
      </c>
      <c r="H21" s="63" t="s">
        <v>77</v>
      </c>
      <c r="I21" s="136">
        <v>7.3</v>
      </c>
      <c r="J21" s="137">
        <v>7.9</v>
      </c>
      <c r="K21" s="67">
        <f t="shared" si="0"/>
        <v>7.6</v>
      </c>
      <c r="L21" s="66">
        <v>9.5</v>
      </c>
      <c r="M21" s="125">
        <v>8.8</v>
      </c>
      <c r="N21" s="68">
        <v>7.5</v>
      </c>
      <c r="O21" s="69">
        <f t="shared" si="1"/>
        <v>8.6</v>
      </c>
      <c r="P21" s="67">
        <f t="shared" si="2"/>
        <v>8.1</v>
      </c>
      <c r="Q21" s="70" t="str">
        <f t="shared" si="3"/>
        <v>GIỎI</v>
      </c>
      <c r="R21" s="146" t="s">
        <v>476</v>
      </c>
      <c r="S21" s="144">
        <v>3</v>
      </c>
      <c r="T21" s="140"/>
      <c r="U21" s="71">
        <f t="shared" si="4"/>
        <v>3</v>
      </c>
      <c r="V21" s="141">
        <f t="shared" si="5"/>
        <v>3.5</v>
      </c>
      <c r="W21" s="74"/>
      <c r="AB21" s="69"/>
    </row>
    <row r="22" spans="1:28" s="65" customFormat="1" ht="21.75" customHeight="1">
      <c r="A22" s="73">
        <v>8</v>
      </c>
      <c r="B22" s="118" t="s">
        <v>327</v>
      </c>
      <c r="C22" s="119" t="s">
        <v>346</v>
      </c>
      <c r="D22" s="63" t="s">
        <v>145</v>
      </c>
      <c r="E22" s="64" t="s">
        <v>57</v>
      </c>
      <c r="F22" s="80" t="s">
        <v>478</v>
      </c>
      <c r="G22" s="80" t="s">
        <v>477</v>
      </c>
      <c r="H22" s="63" t="s">
        <v>59</v>
      </c>
      <c r="I22" s="136">
        <v>7.2</v>
      </c>
      <c r="J22" s="137">
        <v>7.9</v>
      </c>
      <c r="K22" s="67">
        <f t="shared" si="0"/>
        <v>7.6</v>
      </c>
      <c r="L22" s="66">
        <v>9</v>
      </c>
      <c r="M22" s="125">
        <v>8.7</v>
      </c>
      <c r="N22" s="68">
        <v>8</v>
      </c>
      <c r="O22" s="69">
        <f t="shared" si="1"/>
        <v>8.6</v>
      </c>
      <c r="P22" s="67">
        <f t="shared" si="2"/>
        <v>8.1</v>
      </c>
      <c r="Q22" s="70" t="str">
        <f t="shared" si="3"/>
        <v>GIỎI</v>
      </c>
      <c r="R22" s="137" t="s">
        <v>475</v>
      </c>
      <c r="S22" s="144"/>
      <c r="T22" s="145">
        <v>3</v>
      </c>
      <c r="U22" s="71">
        <f t="shared" si="4"/>
        <v>3</v>
      </c>
      <c r="V22" s="141">
        <f t="shared" si="5"/>
        <v>3.5</v>
      </c>
      <c r="W22" s="74"/>
      <c r="AB22" s="69"/>
    </row>
    <row r="23" spans="1:28" s="65" customFormat="1" ht="21.75" customHeight="1">
      <c r="A23" s="51">
        <v>9</v>
      </c>
      <c r="B23" s="118" t="s">
        <v>348</v>
      </c>
      <c r="C23" s="119" t="s">
        <v>346</v>
      </c>
      <c r="D23" s="63" t="s">
        <v>147</v>
      </c>
      <c r="E23" s="63" t="s">
        <v>57</v>
      </c>
      <c r="F23" s="80" t="s">
        <v>478</v>
      </c>
      <c r="G23" s="80" t="s">
        <v>477</v>
      </c>
      <c r="H23" s="63" t="s">
        <v>73</v>
      </c>
      <c r="I23" s="136">
        <v>7.5</v>
      </c>
      <c r="J23" s="137">
        <v>8.4</v>
      </c>
      <c r="K23" s="67">
        <f t="shared" si="0"/>
        <v>8</v>
      </c>
      <c r="L23" s="66">
        <v>9.5</v>
      </c>
      <c r="M23" s="125">
        <v>9</v>
      </c>
      <c r="N23" s="68">
        <v>8</v>
      </c>
      <c r="O23" s="69">
        <f t="shared" si="1"/>
        <v>8.8</v>
      </c>
      <c r="P23" s="67">
        <f t="shared" si="2"/>
        <v>8.4</v>
      </c>
      <c r="Q23" s="70" t="str">
        <f t="shared" si="3"/>
        <v>GIỎI</v>
      </c>
      <c r="R23" s="146" t="s">
        <v>476</v>
      </c>
      <c r="S23" s="144"/>
      <c r="T23" s="140"/>
      <c r="U23" s="71">
        <f t="shared" si="4"/>
        <v>0</v>
      </c>
      <c r="V23" s="141">
        <f t="shared" si="5"/>
        <v>0</v>
      </c>
      <c r="W23" s="74"/>
      <c r="AB23" s="69"/>
    </row>
    <row r="24" spans="1:28" s="65" customFormat="1" ht="21.75" customHeight="1">
      <c r="A24" s="51">
        <v>10</v>
      </c>
      <c r="B24" s="118" t="s">
        <v>367</v>
      </c>
      <c r="C24" s="119" t="s">
        <v>368</v>
      </c>
      <c r="D24" s="64" t="s">
        <v>163</v>
      </c>
      <c r="E24" s="64" t="s">
        <v>57</v>
      </c>
      <c r="F24" s="80" t="s">
        <v>478</v>
      </c>
      <c r="G24" s="80" t="s">
        <v>477</v>
      </c>
      <c r="H24" s="64" t="s">
        <v>63</v>
      </c>
      <c r="I24" s="136">
        <v>6.8</v>
      </c>
      <c r="J24" s="137">
        <v>7.6</v>
      </c>
      <c r="K24" s="67">
        <f t="shared" si="0"/>
        <v>7.2</v>
      </c>
      <c r="L24" s="66">
        <v>9</v>
      </c>
      <c r="M24" s="125">
        <v>10</v>
      </c>
      <c r="N24" s="68">
        <v>7</v>
      </c>
      <c r="O24" s="69">
        <f t="shared" si="1"/>
        <v>8.7</v>
      </c>
      <c r="P24" s="67">
        <f t="shared" si="2"/>
        <v>8</v>
      </c>
      <c r="Q24" s="70" t="str">
        <f t="shared" si="3"/>
        <v>GIỎI</v>
      </c>
      <c r="R24" s="142" t="s">
        <v>157</v>
      </c>
      <c r="S24" s="148"/>
      <c r="T24" s="140"/>
      <c r="U24" s="71">
        <f t="shared" si="4"/>
        <v>0</v>
      </c>
      <c r="V24" s="141">
        <f t="shared" si="5"/>
        <v>0</v>
      </c>
      <c r="W24" s="79"/>
      <c r="AB24" s="69"/>
    </row>
    <row r="25" spans="1:22" s="86" customFormat="1" ht="21.75" customHeight="1">
      <c r="A25" s="73">
        <v>11</v>
      </c>
      <c r="B25" s="118" t="s">
        <v>421</v>
      </c>
      <c r="C25" s="119" t="s">
        <v>422</v>
      </c>
      <c r="D25" s="63" t="s">
        <v>203</v>
      </c>
      <c r="E25" s="64" t="s">
        <v>57</v>
      </c>
      <c r="F25" s="80" t="s">
        <v>478</v>
      </c>
      <c r="G25" s="80" t="s">
        <v>477</v>
      </c>
      <c r="H25" s="63" t="s">
        <v>83</v>
      </c>
      <c r="I25" s="136">
        <v>7.2</v>
      </c>
      <c r="J25" s="137">
        <v>7.9</v>
      </c>
      <c r="K25" s="67">
        <f t="shared" si="0"/>
        <v>7.6</v>
      </c>
      <c r="L25" s="66">
        <v>9.5</v>
      </c>
      <c r="M25" s="125">
        <v>8.8</v>
      </c>
      <c r="N25" s="123">
        <v>7.5</v>
      </c>
      <c r="O25" s="69">
        <f t="shared" si="1"/>
        <v>8.6</v>
      </c>
      <c r="P25" s="67">
        <f t="shared" si="2"/>
        <v>8.1</v>
      </c>
      <c r="Q25" s="70" t="str">
        <f t="shared" si="3"/>
        <v>GIỎI</v>
      </c>
      <c r="R25" s="137" t="s">
        <v>475</v>
      </c>
      <c r="S25" s="144">
        <v>6</v>
      </c>
      <c r="T25" s="137"/>
      <c r="U25" s="71">
        <f t="shared" si="4"/>
        <v>6</v>
      </c>
      <c r="V25" s="141">
        <f t="shared" si="5"/>
        <v>7.1</v>
      </c>
    </row>
    <row r="26" spans="1:22" s="86" customFormat="1" ht="21.75" customHeight="1">
      <c r="A26" s="51">
        <v>12</v>
      </c>
      <c r="B26" s="118" t="s">
        <v>434</v>
      </c>
      <c r="C26" s="119" t="s">
        <v>432</v>
      </c>
      <c r="D26" s="63" t="s">
        <v>210</v>
      </c>
      <c r="E26" s="64" t="s">
        <v>57</v>
      </c>
      <c r="F26" s="80" t="s">
        <v>478</v>
      </c>
      <c r="G26" s="80" t="s">
        <v>477</v>
      </c>
      <c r="H26" s="63" t="s">
        <v>65</v>
      </c>
      <c r="I26" s="136">
        <v>7.7</v>
      </c>
      <c r="J26" s="137">
        <v>7.7</v>
      </c>
      <c r="K26" s="67">
        <f t="shared" si="0"/>
        <v>7.7</v>
      </c>
      <c r="L26" s="66">
        <v>8.5</v>
      </c>
      <c r="M26" s="125">
        <v>8.6</v>
      </c>
      <c r="N26" s="123">
        <v>8</v>
      </c>
      <c r="O26" s="69">
        <f t="shared" si="1"/>
        <v>8.4</v>
      </c>
      <c r="P26" s="67">
        <f t="shared" si="2"/>
        <v>8.1</v>
      </c>
      <c r="Q26" s="70" t="str">
        <f t="shared" si="3"/>
        <v>GIỎI</v>
      </c>
      <c r="R26" s="137" t="s">
        <v>475</v>
      </c>
      <c r="S26" s="144"/>
      <c r="T26" s="137"/>
      <c r="U26" s="71">
        <f t="shared" si="4"/>
        <v>0</v>
      </c>
      <c r="V26" s="141">
        <f t="shared" si="5"/>
        <v>0</v>
      </c>
    </row>
    <row r="27" spans="1:28" s="65" customFormat="1" ht="21.75" customHeight="1">
      <c r="A27" s="51">
        <v>13</v>
      </c>
      <c r="B27" s="118" t="s">
        <v>261</v>
      </c>
      <c r="C27" s="119" t="s">
        <v>262</v>
      </c>
      <c r="D27" s="63" t="s">
        <v>86</v>
      </c>
      <c r="E27" s="63" t="s">
        <v>57</v>
      </c>
      <c r="F27" s="80" t="s">
        <v>478</v>
      </c>
      <c r="G27" s="80" t="s">
        <v>477</v>
      </c>
      <c r="H27" s="63" t="s">
        <v>87</v>
      </c>
      <c r="I27" s="136">
        <v>7.1</v>
      </c>
      <c r="J27" s="137">
        <v>7.6</v>
      </c>
      <c r="K27" s="67">
        <f t="shared" si="0"/>
        <v>7.4</v>
      </c>
      <c r="L27" s="66">
        <v>8.5</v>
      </c>
      <c r="M27" s="125">
        <v>8.3</v>
      </c>
      <c r="N27" s="68">
        <v>6.5</v>
      </c>
      <c r="O27" s="69">
        <f t="shared" si="1"/>
        <v>7.8</v>
      </c>
      <c r="P27" s="67">
        <f t="shared" si="2"/>
        <v>7.6</v>
      </c>
      <c r="Q27" s="70" t="str">
        <f t="shared" si="3"/>
        <v>KHÁ</v>
      </c>
      <c r="R27" s="146" t="s">
        <v>476</v>
      </c>
      <c r="S27" s="144">
        <v>3</v>
      </c>
      <c r="T27" s="140">
        <v>4</v>
      </c>
      <c r="U27" s="71">
        <f t="shared" si="4"/>
        <v>7</v>
      </c>
      <c r="V27" s="141">
        <f t="shared" si="5"/>
        <v>8.2</v>
      </c>
      <c r="W27" s="74"/>
      <c r="AB27" s="69"/>
    </row>
    <row r="28" spans="1:28" s="80" customFormat="1" ht="21.75" customHeight="1">
      <c r="A28" s="73">
        <v>14</v>
      </c>
      <c r="B28" s="118" t="s">
        <v>275</v>
      </c>
      <c r="C28" s="119" t="s">
        <v>276</v>
      </c>
      <c r="D28" s="64" t="s">
        <v>97</v>
      </c>
      <c r="E28" s="64" t="s">
        <v>57</v>
      </c>
      <c r="F28" s="80" t="s">
        <v>478</v>
      </c>
      <c r="G28" s="80" t="s">
        <v>477</v>
      </c>
      <c r="H28" s="64" t="s">
        <v>98</v>
      </c>
      <c r="I28" s="136">
        <v>6.9</v>
      </c>
      <c r="J28" s="137">
        <v>6.9</v>
      </c>
      <c r="K28" s="67">
        <f t="shared" si="0"/>
        <v>6.9</v>
      </c>
      <c r="L28" s="66">
        <v>9</v>
      </c>
      <c r="M28" s="125">
        <v>9.3</v>
      </c>
      <c r="N28" s="68">
        <v>6.5</v>
      </c>
      <c r="O28" s="69">
        <f t="shared" si="1"/>
        <v>8.3</v>
      </c>
      <c r="P28" s="67">
        <f t="shared" si="2"/>
        <v>7.6</v>
      </c>
      <c r="Q28" s="70" t="str">
        <f t="shared" si="3"/>
        <v>KHÁ</v>
      </c>
      <c r="R28" s="142" t="s">
        <v>157</v>
      </c>
      <c r="S28" s="143"/>
      <c r="T28" s="140">
        <v>4</v>
      </c>
      <c r="U28" s="71">
        <f t="shared" si="4"/>
        <v>4</v>
      </c>
      <c r="V28" s="141">
        <f t="shared" si="5"/>
        <v>4.7</v>
      </c>
      <c r="W28" s="74"/>
      <c r="AB28" s="69"/>
    </row>
    <row r="29" spans="1:28" s="65" customFormat="1" ht="21.75" customHeight="1">
      <c r="A29" s="51">
        <v>15</v>
      </c>
      <c r="B29" s="118" t="s">
        <v>277</v>
      </c>
      <c r="C29" s="119" t="s">
        <v>276</v>
      </c>
      <c r="D29" s="63" t="s">
        <v>99</v>
      </c>
      <c r="E29" s="64" t="s">
        <v>57</v>
      </c>
      <c r="F29" s="80" t="s">
        <v>478</v>
      </c>
      <c r="G29" s="80" t="s">
        <v>477</v>
      </c>
      <c r="H29" s="63" t="s">
        <v>98</v>
      </c>
      <c r="I29" s="136">
        <v>6.6</v>
      </c>
      <c r="J29" s="137">
        <v>7.2</v>
      </c>
      <c r="K29" s="67">
        <f t="shared" si="0"/>
        <v>6.9</v>
      </c>
      <c r="L29" s="66">
        <v>8.5</v>
      </c>
      <c r="M29" s="125">
        <v>7.3</v>
      </c>
      <c r="N29" s="68">
        <v>7</v>
      </c>
      <c r="O29" s="69">
        <f t="shared" si="1"/>
        <v>7.6</v>
      </c>
      <c r="P29" s="67">
        <f t="shared" si="2"/>
        <v>7.3</v>
      </c>
      <c r="Q29" s="70" t="str">
        <f t="shared" si="3"/>
        <v>KHÁ</v>
      </c>
      <c r="R29" s="137" t="s">
        <v>475</v>
      </c>
      <c r="S29" s="144"/>
      <c r="T29" s="137"/>
      <c r="U29" s="71">
        <f t="shared" si="4"/>
        <v>0</v>
      </c>
      <c r="V29" s="141">
        <f t="shared" si="5"/>
        <v>0</v>
      </c>
      <c r="W29" s="77"/>
      <c r="AB29" s="69"/>
    </row>
    <row r="30" spans="1:28" s="65" customFormat="1" ht="21.75" customHeight="1">
      <c r="A30" s="51">
        <v>16</v>
      </c>
      <c r="B30" s="118" t="s">
        <v>288</v>
      </c>
      <c r="C30" s="119" t="s">
        <v>289</v>
      </c>
      <c r="D30" s="64" t="s">
        <v>107</v>
      </c>
      <c r="E30" s="64" t="s">
        <v>57</v>
      </c>
      <c r="F30" s="80" t="s">
        <v>478</v>
      </c>
      <c r="G30" s="80" t="s">
        <v>477</v>
      </c>
      <c r="H30" s="64" t="s">
        <v>108</v>
      </c>
      <c r="I30" s="136">
        <v>7</v>
      </c>
      <c r="J30" s="137">
        <v>7.7</v>
      </c>
      <c r="K30" s="67">
        <f t="shared" si="0"/>
        <v>7.4</v>
      </c>
      <c r="L30" s="66">
        <v>9</v>
      </c>
      <c r="M30" s="125">
        <v>7.6</v>
      </c>
      <c r="N30" s="68">
        <v>6.5</v>
      </c>
      <c r="O30" s="69">
        <f t="shared" si="1"/>
        <v>7.7</v>
      </c>
      <c r="P30" s="67">
        <f t="shared" si="2"/>
        <v>7.6</v>
      </c>
      <c r="Q30" s="70" t="str">
        <f t="shared" si="3"/>
        <v>KHÁ</v>
      </c>
      <c r="R30" s="142" t="s">
        <v>157</v>
      </c>
      <c r="S30" s="143">
        <v>3</v>
      </c>
      <c r="T30" s="140">
        <v>4</v>
      </c>
      <c r="U30" s="71">
        <f t="shared" si="4"/>
        <v>7</v>
      </c>
      <c r="V30" s="141">
        <f t="shared" si="5"/>
        <v>8.2</v>
      </c>
      <c r="W30" s="82"/>
      <c r="AB30" s="69"/>
    </row>
    <row r="31" spans="1:28" s="65" customFormat="1" ht="21.75" customHeight="1">
      <c r="A31" s="73">
        <v>17</v>
      </c>
      <c r="B31" s="118" t="s">
        <v>301</v>
      </c>
      <c r="C31" s="119" t="s">
        <v>302</v>
      </c>
      <c r="D31" s="63" t="s">
        <v>115</v>
      </c>
      <c r="E31" s="64" t="s">
        <v>57</v>
      </c>
      <c r="F31" s="80" t="s">
        <v>478</v>
      </c>
      <c r="G31" s="80" t="s">
        <v>477</v>
      </c>
      <c r="H31" s="63" t="s">
        <v>85</v>
      </c>
      <c r="I31" s="136">
        <v>7.2</v>
      </c>
      <c r="J31" s="137">
        <v>7.5</v>
      </c>
      <c r="K31" s="67">
        <f t="shared" si="0"/>
        <v>7.4</v>
      </c>
      <c r="L31" s="66">
        <v>9</v>
      </c>
      <c r="M31" s="125">
        <v>7.5</v>
      </c>
      <c r="N31" s="68">
        <v>7.5</v>
      </c>
      <c r="O31" s="69">
        <f t="shared" si="1"/>
        <v>8</v>
      </c>
      <c r="P31" s="67">
        <f t="shared" si="2"/>
        <v>7.7</v>
      </c>
      <c r="Q31" s="70" t="str">
        <f t="shared" si="3"/>
        <v>KHÁ</v>
      </c>
      <c r="R31" s="138" t="s">
        <v>474</v>
      </c>
      <c r="S31" s="139"/>
      <c r="T31" s="140"/>
      <c r="U31" s="71">
        <f t="shared" si="4"/>
        <v>0</v>
      </c>
      <c r="V31" s="141">
        <f t="shared" si="5"/>
        <v>0</v>
      </c>
      <c r="W31" s="74"/>
      <c r="AB31" s="69"/>
    </row>
    <row r="32" spans="1:28" s="65" customFormat="1" ht="21.75" customHeight="1">
      <c r="A32" s="51">
        <v>18</v>
      </c>
      <c r="B32" s="118" t="s">
        <v>303</v>
      </c>
      <c r="C32" s="119" t="s">
        <v>302</v>
      </c>
      <c r="D32" s="63" t="s">
        <v>116</v>
      </c>
      <c r="E32" s="64" t="s">
        <v>57</v>
      </c>
      <c r="F32" s="80" t="s">
        <v>484</v>
      </c>
      <c r="G32" s="80" t="s">
        <v>477</v>
      </c>
      <c r="H32" s="63" t="s">
        <v>69</v>
      </c>
      <c r="I32" s="136">
        <v>7.4</v>
      </c>
      <c r="J32" s="137">
        <v>7.2</v>
      </c>
      <c r="K32" s="67">
        <f t="shared" si="0"/>
        <v>7.3</v>
      </c>
      <c r="L32" s="66">
        <v>7.5</v>
      </c>
      <c r="M32" s="125">
        <v>9.2</v>
      </c>
      <c r="N32" s="68">
        <v>7</v>
      </c>
      <c r="O32" s="69">
        <f t="shared" si="1"/>
        <v>7.9</v>
      </c>
      <c r="P32" s="67">
        <f t="shared" si="2"/>
        <v>7.6</v>
      </c>
      <c r="Q32" s="70" t="str">
        <f t="shared" si="3"/>
        <v>KHÁ</v>
      </c>
      <c r="R32" s="137" t="s">
        <v>475</v>
      </c>
      <c r="S32" s="144">
        <v>3</v>
      </c>
      <c r="T32" s="145">
        <v>2</v>
      </c>
      <c r="U32" s="71">
        <f t="shared" si="4"/>
        <v>5</v>
      </c>
      <c r="V32" s="141">
        <f t="shared" si="5"/>
        <v>5.9</v>
      </c>
      <c r="W32" s="74"/>
      <c r="AB32" s="69"/>
    </row>
    <row r="33" spans="1:28" s="65" customFormat="1" ht="21.75" customHeight="1">
      <c r="A33" s="51">
        <v>19</v>
      </c>
      <c r="B33" s="118" t="s">
        <v>304</v>
      </c>
      <c r="C33" s="119" t="s">
        <v>305</v>
      </c>
      <c r="D33" s="63" t="s">
        <v>117</v>
      </c>
      <c r="E33" s="63" t="s">
        <v>57</v>
      </c>
      <c r="F33" s="80" t="s">
        <v>478</v>
      </c>
      <c r="G33" s="80" t="s">
        <v>477</v>
      </c>
      <c r="H33" s="63" t="s">
        <v>85</v>
      </c>
      <c r="I33" s="136">
        <v>7.4</v>
      </c>
      <c r="J33" s="137">
        <v>8</v>
      </c>
      <c r="K33" s="67">
        <f t="shared" si="0"/>
        <v>7.7</v>
      </c>
      <c r="L33" s="66">
        <v>7.5</v>
      </c>
      <c r="M33" s="125">
        <v>8.3</v>
      </c>
      <c r="N33" s="68">
        <v>8</v>
      </c>
      <c r="O33" s="69">
        <f t="shared" si="1"/>
        <v>7.9</v>
      </c>
      <c r="P33" s="67">
        <f t="shared" si="2"/>
        <v>7.8</v>
      </c>
      <c r="Q33" s="70" t="str">
        <f t="shared" si="3"/>
        <v>KHÁ</v>
      </c>
      <c r="R33" s="146" t="s">
        <v>476</v>
      </c>
      <c r="S33" s="144">
        <v>6</v>
      </c>
      <c r="T33" s="140"/>
      <c r="U33" s="71">
        <f t="shared" si="4"/>
        <v>6</v>
      </c>
      <c r="V33" s="141">
        <f t="shared" si="5"/>
        <v>7.1</v>
      </c>
      <c r="W33" s="74"/>
      <c r="AB33" s="69"/>
    </row>
    <row r="34" spans="1:28" s="65" customFormat="1" ht="21.75" customHeight="1">
      <c r="A34" s="73">
        <v>20</v>
      </c>
      <c r="B34" s="118" t="s">
        <v>310</v>
      </c>
      <c r="C34" s="119" t="s">
        <v>311</v>
      </c>
      <c r="D34" s="63" t="s">
        <v>121</v>
      </c>
      <c r="E34" s="64" t="s">
        <v>57</v>
      </c>
      <c r="F34" s="80" t="s">
        <v>478</v>
      </c>
      <c r="G34" s="80" t="s">
        <v>477</v>
      </c>
      <c r="H34" s="63" t="s">
        <v>63</v>
      </c>
      <c r="I34" s="136">
        <v>7.2</v>
      </c>
      <c r="J34" s="137">
        <v>7.7</v>
      </c>
      <c r="K34" s="67">
        <f t="shared" si="0"/>
        <v>7.5</v>
      </c>
      <c r="L34" s="66">
        <v>7.5</v>
      </c>
      <c r="M34" s="125">
        <v>8.8</v>
      </c>
      <c r="N34" s="68">
        <v>7</v>
      </c>
      <c r="O34" s="69">
        <f t="shared" si="1"/>
        <v>7.8</v>
      </c>
      <c r="P34" s="67">
        <f t="shared" si="2"/>
        <v>7.7</v>
      </c>
      <c r="Q34" s="70" t="str">
        <f t="shared" si="3"/>
        <v>KHÁ</v>
      </c>
      <c r="R34" s="137" t="s">
        <v>475</v>
      </c>
      <c r="S34" s="144">
        <v>3</v>
      </c>
      <c r="T34" s="137"/>
      <c r="U34" s="71">
        <f t="shared" si="4"/>
        <v>3</v>
      </c>
      <c r="V34" s="141">
        <f t="shared" si="5"/>
        <v>3.5</v>
      </c>
      <c r="W34" s="74"/>
      <c r="AB34" s="69"/>
    </row>
    <row r="35" spans="1:28" s="65" customFormat="1" ht="21.75" customHeight="1">
      <c r="A35" s="51">
        <v>21</v>
      </c>
      <c r="B35" s="118" t="s">
        <v>316</v>
      </c>
      <c r="C35" s="119" t="s">
        <v>317</v>
      </c>
      <c r="D35" s="63" t="s">
        <v>125</v>
      </c>
      <c r="E35" s="63" t="s">
        <v>39</v>
      </c>
      <c r="F35" s="80" t="s">
        <v>478</v>
      </c>
      <c r="G35" s="80" t="s">
        <v>477</v>
      </c>
      <c r="H35" s="63" t="s">
        <v>69</v>
      </c>
      <c r="I35" s="136">
        <v>6.2</v>
      </c>
      <c r="J35" s="137">
        <v>7.2</v>
      </c>
      <c r="K35" s="67">
        <f t="shared" si="0"/>
        <v>6.7</v>
      </c>
      <c r="L35" s="66">
        <v>9</v>
      </c>
      <c r="M35" s="125">
        <v>9</v>
      </c>
      <c r="N35" s="68">
        <v>5</v>
      </c>
      <c r="O35" s="69">
        <f t="shared" si="1"/>
        <v>7.7</v>
      </c>
      <c r="P35" s="67">
        <f t="shared" si="2"/>
        <v>7.2</v>
      </c>
      <c r="Q35" s="70" t="str">
        <f t="shared" si="3"/>
        <v>KHÁ</v>
      </c>
      <c r="R35" s="146" t="s">
        <v>476</v>
      </c>
      <c r="S35" s="144">
        <v>3</v>
      </c>
      <c r="T35" s="140"/>
      <c r="U35" s="71">
        <f t="shared" si="4"/>
        <v>3</v>
      </c>
      <c r="V35" s="141">
        <f t="shared" si="5"/>
        <v>3.5</v>
      </c>
      <c r="W35" s="72"/>
      <c r="AB35" s="69"/>
    </row>
    <row r="36" spans="1:28" s="65" customFormat="1" ht="21.75" customHeight="1">
      <c r="A36" s="51">
        <v>22</v>
      </c>
      <c r="B36" s="118" t="s">
        <v>318</v>
      </c>
      <c r="C36" s="119" t="s">
        <v>319</v>
      </c>
      <c r="D36" s="63" t="s">
        <v>126</v>
      </c>
      <c r="E36" s="64" t="s">
        <v>39</v>
      </c>
      <c r="F36" s="80" t="s">
        <v>478</v>
      </c>
      <c r="G36" s="80" t="s">
        <v>477</v>
      </c>
      <c r="H36" s="63" t="s">
        <v>65</v>
      </c>
      <c r="I36" s="136">
        <v>6.8</v>
      </c>
      <c r="J36" s="137">
        <v>7.5</v>
      </c>
      <c r="K36" s="67">
        <f t="shared" si="0"/>
        <v>7.2</v>
      </c>
      <c r="L36" s="66">
        <v>8.5</v>
      </c>
      <c r="M36" s="125">
        <v>7.7</v>
      </c>
      <c r="N36" s="68">
        <v>7</v>
      </c>
      <c r="O36" s="69">
        <f t="shared" si="1"/>
        <v>7.7</v>
      </c>
      <c r="P36" s="67">
        <f t="shared" si="2"/>
        <v>7.5</v>
      </c>
      <c r="Q36" s="70" t="str">
        <f t="shared" si="3"/>
        <v>KHÁ</v>
      </c>
      <c r="R36" s="138" t="s">
        <v>474</v>
      </c>
      <c r="S36" s="139">
        <v>6</v>
      </c>
      <c r="T36" s="140"/>
      <c r="U36" s="71">
        <f t="shared" si="4"/>
        <v>6</v>
      </c>
      <c r="V36" s="141">
        <f t="shared" si="5"/>
        <v>7.1</v>
      </c>
      <c r="W36" s="74"/>
      <c r="AB36" s="69"/>
    </row>
    <row r="37" spans="1:28" s="65" customFormat="1" ht="21.75" customHeight="1">
      <c r="A37" s="73">
        <v>23</v>
      </c>
      <c r="B37" s="118" t="s">
        <v>322</v>
      </c>
      <c r="C37" s="119" t="s">
        <v>323</v>
      </c>
      <c r="D37" s="63" t="s">
        <v>127</v>
      </c>
      <c r="E37" s="63" t="s">
        <v>57</v>
      </c>
      <c r="F37" s="80" t="s">
        <v>478</v>
      </c>
      <c r="G37" s="80" t="s">
        <v>477</v>
      </c>
      <c r="H37" s="63" t="s">
        <v>128</v>
      </c>
      <c r="I37" s="136">
        <v>7.1</v>
      </c>
      <c r="J37" s="137">
        <v>7.2</v>
      </c>
      <c r="K37" s="67">
        <f t="shared" si="0"/>
        <v>7.2</v>
      </c>
      <c r="L37" s="66">
        <v>7.5</v>
      </c>
      <c r="M37" s="125">
        <v>8.3</v>
      </c>
      <c r="N37" s="68">
        <v>7.5</v>
      </c>
      <c r="O37" s="69">
        <f t="shared" si="1"/>
        <v>7.8</v>
      </c>
      <c r="P37" s="67">
        <f t="shared" si="2"/>
        <v>7.5</v>
      </c>
      <c r="Q37" s="70" t="str">
        <f t="shared" si="3"/>
        <v>KHÁ</v>
      </c>
      <c r="R37" s="146" t="s">
        <v>476</v>
      </c>
      <c r="S37" s="144"/>
      <c r="T37" s="140"/>
      <c r="U37" s="71">
        <f t="shared" si="4"/>
        <v>0</v>
      </c>
      <c r="V37" s="141">
        <f t="shared" si="5"/>
        <v>0</v>
      </c>
      <c r="W37" s="77"/>
      <c r="AB37" s="69"/>
    </row>
    <row r="38" spans="1:28" s="65" customFormat="1" ht="21.75" customHeight="1">
      <c r="A38" s="51">
        <v>24</v>
      </c>
      <c r="B38" s="118" t="s">
        <v>327</v>
      </c>
      <c r="C38" s="119" t="s">
        <v>328</v>
      </c>
      <c r="D38" s="63" t="s">
        <v>131</v>
      </c>
      <c r="E38" s="64" t="s">
        <v>57</v>
      </c>
      <c r="F38" s="80" t="s">
        <v>478</v>
      </c>
      <c r="G38" s="80" t="s">
        <v>477</v>
      </c>
      <c r="H38" s="63" t="s">
        <v>112</v>
      </c>
      <c r="I38" s="136">
        <v>6.6</v>
      </c>
      <c r="J38" s="137">
        <v>7.3</v>
      </c>
      <c r="K38" s="67">
        <f t="shared" si="0"/>
        <v>7</v>
      </c>
      <c r="L38" s="66">
        <v>8</v>
      </c>
      <c r="M38" s="125">
        <v>8.2</v>
      </c>
      <c r="N38" s="68">
        <v>7</v>
      </c>
      <c r="O38" s="69">
        <f t="shared" si="1"/>
        <v>7.7</v>
      </c>
      <c r="P38" s="67">
        <f t="shared" si="2"/>
        <v>7.4</v>
      </c>
      <c r="Q38" s="70" t="str">
        <f t="shared" si="3"/>
        <v>KHÁ</v>
      </c>
      <c r="R38" s="137" t="s">
        <v>475</v>
      </c>
      <c r="S38" s="144">
        <v>3</v>
      </c>
      <c r="T38" s="145">
        <v>4</v>
      </c>
      <c r="U38" s="71">
        <f t="shared" si="4"/>
        <v>7</v>
      </c>
      <c r="V38" s="141">
        <f t="shared" si="5"/>
        <v>8.2</v>
      </c>
      <c r="W38" s="74"/>
      <c r="AB38" s="69"/>
    </row>
    <row r="39" spans="1:28" s="65" customFormat="1" ht="21.75" customHeight="1">
      <c r="A39" s="51">
        <v>25</v>
      </c>
      <c r="B39" s="118" t="s">
        <v>341</v>
      </c>
      <c r="C39" s="119" t="s">
        <v>340</v>
      </c>
      <c r="D39" s="63" t="s">
        <v>95</v>
      </c>
      <c r="E39" s="63" t="s">
        <v>57</v>
      </c>
      <c r="F39" s="80" t="s">
        <v>478</v>
      </c>
      <c r="G39" s="80" t="s">
        <v>477</v>
      </c>
      <c r="H39" s="63" t="s">
        <v>65</v>
      </c>
      <c r="I39" s="136">
        <v>6.7</v>
      </c>
      <c r="J39" s="137">
        <v>7.2</v>
      </c>
      <c r="K39" s="67">
        <f t="shared" si="0"/>
        <v>7</v>
      </c>
      <c r="L39" s="66">
        <v>8</v>
      </c>
      <c r="M39" s="125">
        <v>7.7</v>
      </c>
      <c r="N39" s="68">
        <v>7.5</v>
      </c>
      <c r="O39" s="69">
        <f t="shared" si="1"/>
        <v>7.7</v>
      </c>
      <c r="P39" s="67">
        <f t="shared" si="2"/>
        <v>7.4</v>
      </c>
      <c r="Q39" s="70" t="str">
        <f t="shared" si="3"/>
        <v>KHÁ</v>
      </c>
      <c r="R39" s="146" t="s">
        <v>476</v>
      </c>
      <c r="S39" s="144">
        <v>3</v>
      </c>
      <c r="T39" s="140"/>
      <c r="U39" s="71">
        <f t="shared" si="4"/>
        <v>3</v>
      </c>
      <c r="V39" s="141">
        <f t="shared" si="5"/>
        <v>3.5</v>
      </c>
      <c r="W39" s="72"/>
      <c r="AB39" s="69"/>
    </row>
    <row r="40" spans="1:28" s="65" customFormat="1" ht="21.75" customHeight="1">
      <c r="A40" s="73">
        <v>26</v>
      </c>
      <c r="B40" s="118" t="s">
        <v>347</v>
      </c>
      <c r="C40" s="119" t="s">
        <v>346</v>
      </c>
      <c r="D40" s="63" t="s">
        <v>146</v>
      </c>
      <c r="E40" s="63" t="s">
        <v>57</v>
      </c>
      <c r="F40" s="80" t="s">
        <v>478</v>
      </c>
      <c r="G40" s="80" t="s">
        <v>477</v>
      </c>
      <c r="H40" s="63" t="s">
        <v>69</v>
      </c>
      <c r="I40" s="136">
        <v>7.3</v>
      </c>
      <c r="J40" s="137">
        <v>7.6</v>
      </c>
      <c r="K40" s="67">
        <f t="shared" si="0"/>
        <v>7.5</v>
      </c>
      <c r="L40" s="66">
        <v>8.5</v>
      </c>
      <c r="M40" s="125">
        <v>7.7</v>
      </c>
      <c r="N40" s="68">
        <v>8</v>
      </c>
      <c r="O40" s="69">
        <f t="shared" si="1"/>
        <v>8.1</v>
      </c>
      <c r="P40" s="67">
        <f t="shared" si="2"/>
        <v>7.8</v>
      </c>
      <c r="Q40" s="70" t="str">
        <f t="shared" si="3"/>
        <v>KHÁ</v>
      </c>
      <c r="R40" s="146" t="s">
        <v>476</v>
      </c>
      <c r="S40" s="144"/>
      <c r="T40" s="140"/>
      <c r="U40" s="71">
        <f t="shared" si="4"/>
        <v>0</v>
      </c>
      <c r="V40" s="141">
        <f t="shared" si="5"/>
        <v>0</v>
      </c>
      <c r="W40" s="79"/>
      <c r="AB40" s="69"/>
    </row>
    <row r="41" spans="1:28" s="65" customFormat="1" ht="21.75" customHeight="1">
      <c r="A41" s="51">
        <v>27</v>
      </c>
      <c r="B41" s="118" t="s">
        <v>349</v>
      </c>
      <c r="C41" s="119" t="s">
        <v>346</v>
      </c>
      <c r="D41" s="64" t="s">
        <v>148</v>
      </c>
      <c r="E41" s="64" t="s">
        <v>57</v>
      </c>
      <c r="F41" s="80" t="s">
        <v>478</v>
      </c>
      <c r="G41" s="80" t="s">
        <v>477</v>
      </c>
      <c r="H41" s="64" t="s">
        <v>94</v>
      </c>
      <c r="I41" s="136">
        <v>6.3</v>
      </c>
      <c r="J41" s="137">
        <v>6.8</v>
      </c>
      <c r="K41" s="67">
        <f t="shared" si="0"/>
        <v>6.6</v>
      </c>
      <c r="L41" s="66">
        <v>8</v>
      </c>
      <c r="M41" s="125">
        <v>8</v>
      </c>
      <c r="N41" s="68">
        <v>7</v>
      </c>
      <c r="O41" s="69">
        <f t="shared" si="1"/>
        <v>7.7</v>
      </c>
      <c r="P41" s="67">
        <f t="shared" si="2"/>
        <v>7.2</v>
      </c>
      <c r="Q41" s="70" t="str">
        <f t="shared" si="3"/>
        <v>KHÁ</v>
      </c>
      <c r="R41" s="142" t="s">
        <v>157</v>
      </c>
      <c r="S41" s="148">
        <v>3</v>
      </c>
      <c r="T41" s="140"/>
      <c r="U41" s="71">
        <f t="shared" si="4"/>
        <v>3</v>
      </c>
      <c r="V41" s="141">
        <f t="shared" si="5"/>
        <v>3.5</v>
      </c>
      <c r="W41" s="72"/>
      <c r="AB41" s="69"/>
    </row>
    <row r="42" spans="1:28" s="65" customFormat="1" ht="21.75" customHeight="1">
      <c r="A42" s="51">
        <v>28</v>
      </c>
      <c r="B42" s="118" t="s">
        <v>365</v>
      </c>
      <c r="C42" s="119" t="s">
        <v>364</v>
      </c>
      <c r="D42" s="63" t="s">
        <v>160</v>
      </c>
      <c r="E42" s="64" t="s">
        <v>57</v>
      </c>
      <c r="F42" s="80" t="s">
        <v>478</v>
      </c>
      <c r="G42" s="80" t="s">
        <v>477</v>
      </c>
      <c r="H42" s="63" t="s">
        <v>69</v>
      </c>
      <c r="I42" s="136">
        <v>7.1</v>
      </c>
      <c r="J42" s="137">
        <v>7.6</v>
      </c>
      <c r="K42" s="67">
        <f t="shared" si="0"/>
        <v>7.4</v>
      </c>
      <c r="L42" s="66">
        <v>8.5</v>
      </c>
      <c r="M42" s="125">
        <v>6.6</v>
      </c>
      <c r="N42" s="68">
        <v>7.5</v>
      </c>
      <c r="O42" s="69">
        <f t="shared" si="1"/>
        <v>7.5</v>
      </c>
      <c r="P42" s="67">
        <f t="shared" si="2"/>
        <v>7.5</v>
      </c>
      <c r="Q42" s="70" t="str">
        <f t="shared" si="3"/>
        <v>KHÁ</v>
      </c>
      <c r="R42" s="137" t="s">
        <v>475</v>
      </c>
      <c r="S42" s="144">
        <v>6</v>
      </c>
      <c r="T42" s="137"/>
      <c r="U42" s="71">
        <f t="shared" si="4"/>
        <v>6</v>
      </c>
      <c r="V42" s="141">
        <f t="shared" si="5"/>
        <v>7.1</v>
      </c>
      <c r="W42" s="74"/>
      <c r="AB42" s="69"/>
    </row>
    <row r="43" spans="1:28" s="65" customFormat="1" ht="21.75" customHeight="1">
      <c r="A43" s="73">
        <v>29</v>
      </c>
      <c r="B43" s="118" t="s">
        <v>470</v>
      </c>
      <c r="C43" s="119" t="s">
        <v>364</v>
      </c>
      <c r="D43" s="63" t="s">
        <v>161</v>
      </c>
      <c r="E43" s="63" t="s">
        <v>57</v>
      </c>
      <c r="F43" s="80" t="s">
        <v>478</v>
      </c>
      <c r="G43" s="80" t="s">
        <v>477</v>
      </c>
      <c r="H43" s="63" t="s">
        <v>69</v>
      </c>
      <c r="I43" s="136">
        <v>7.1</v>
      </c>
      <c r="J43" s="137">
        <v>7.2</v>
      </c>
      <c r="K43" s="67">
        <f t="shared" si="0"/>
        <v>7.2</v>
      </c>
      <c r="L43" s="66">
        <v>7.5</v>
      </c>
      <c r="M43" s="125">
        <v>7.3</v>
      </c>
      <c r="N43" s="68">
        <v>7.5</v>
      </c>
      <c r="O43" s="69">
        <f t="shared" si="1"/>
        <v>7.4</v>
      </c>
      <c r="P43" s="67">
        <f t="shared" si="2"/>
        <v>7.3</v>
      </c>
      <c r="Q43" s="70" t="str">
        <f t="shared" si="3"/>
        <v>KHÁ</v>
      </c>
      <c r="R43" s="146" t="s">
        <v>476</v>
      </c>
      <c r="S43" s="144"/>
      <c r="T43" s="140"/>
      <c r="U43" s="71">
        <f t="shared" si="4"/>
        <v>0</v>
      </c>
      <c r="V43" s="141">
        <f t="shared" si="5"/>
        <v>0</v>
      </c>
      <c r="W43" s="72"/>
      <c r="AB43" s="69"/>
    </row>
    <row r="44" spans="1:22" s="86" customFormat="1" ht="21.75" customHeight="1">
      <c r="A44" s="51">
        <v>30</v>
      </c>
      <c r="B44" s="118" t="s">
        <v>386</v>
      </c>
      <c r="C44" s="119" t="s">
        <v>387</v>
      </c>
      <c r="D44" s="63" t="s">
        <v>175</v>
      </c>
      <c r="E44" s="64" t="s">
        <v>39</v>
      </c>
      <c r="F44" s="80" t="s">
        <v>478</v>
      </c>
      <c r="G44" s="80" t="s">
        <v>477</v>
      </c>
      <c r="H44" s="63" t="s">
        <v>69</v>
      </c>
      <c r="I44" s="136">
        <v>7.5</v>
      </c>
      <c r="J44" s="137">
        <v>7.5</v>
      </c>
      <c r="K44" s="67">
        <f t="shared" si="0"/>
        <v>7.5</v>
      </c>
      <c r="L44" s="66">
        <v>7.5</v>
      </c>
      <c r="M44" s="125">
        <v>7.9</v>
      </c>
      <c r="N44" s="123">
        <v>7</v>
      </c>
      <c r="O44" s="69">
        <f t="shared" si="1"/>
        <v>7.5</v>
      </c>
      <c r="P44" s="67">
        <f t="shared" si="2"/>
        <v>7.5</v>
      </c>
      <c r="Q44" s="70" t="str">
        <f t="shared" si="3"/>
        <v>KHÁ</v>
      </c>
      <c r="R44" s="137" t="s">
        <v>475</v>
      </c>
      <c r="S44" s="144"/>
      <c r="T44" s="137"/>
      <c r="U44" s="71">
        <f t="shared" si="4"/>
        <v>0</v>
      </c>
      <c r="V44" s="141">
        <f t="shared" si="5"/>
        <v>0</v>
      </c>
    </row>
    <row r="45" spans="1:22" s="86" customFormat="1" ht="21.75" customHeight="1">
      <c r="A45" s="51">
        <v>31</v>
      </c>
      <c r="B45" s="118" t="s">
        <v>388</v>
      </c>
      <c r="C45" s="119" t="s">
        <v>387</v>
      </c>
      <c r="D45" s="63" t="s">
        <v>176</v>
      </c>
      <c r="E45" s="63" t="s">
        <v>57</v>
      </c>
      <c r="F45" s="80" t="s">
        <v>478</v>
      </c>
      <c r="G45" s="80" t="s">
        <v>477</v>
      </c>
      <c r="H45" s="63" t="s">
        <v>69</v>
      </c>
      <c r="I45" s="136">
        <v>6.5</v>
      </c>
      <c r="J45" s="137">
        <v>6.4</v>
      </c>
      <c r="K45" s="67">
        <f t="shared" si="0"/>
        <v>6.5</v>
      </c>
      <c r="L45" s="66">
        <v>7</v>
      </c>
      <c r="M45" s="125">
        <v>8.5</v>
      </c>
      <c r="N45" s="123">
        <v>7</v>
      </c>
      <c r="O45" s="69">
        <f t="shared" si="1"/>
        <v>7.5</v>
      </c>
      <c r="P45" s="67">
        <f t="shared" si="2"/>
        <v>7</v>
      </c>
      <c r="Q45" s="70" t="str">
        <f t="shared" si="3"/>
        <v>KHÁ</v>
      </c>
      <c r="R45" s="146" t="s">
        <v>476</v>
      </c>
      <c r="S45" s="144"/>
      <c r="T45" s="140">
        <v>4</v>
      </c>
      <c r="U45" s="71">
        <f t="shared" si="4"/>
        <v>4</v>
      </c>
      <c r="V45" s="141">
        <f t="shared" si="5"/>
        <v>4.7</v>
      </c>
    </row>
    <row r="46" spans="1:22" s="86" customFormat="1" ht="21.75" customHeight="1">
      <c r="A46" s="73">
        <v>32</v>
      </c>
      <c r="B46" s="118" t="s">
        <v>390</v>
      </c>
      <c r="C46" s="119" t="s">
        <v>391</v>
      </c>
      <c r="D46" s="63" t="s">
        <v>178</v>
      </c>
      <c r="E46" s="64" t="s">
        <v>57</v>
      </c>
      <c r="F46" s="80" t="s">
        <v>478</v>
      </c>
      <c r="G46" s="80" t="s">
        <v>477</v>
      </c>
      <c r="H46" s="63" t="s">
        <v>73</v>
      </c>
      <c r="I46" s="136">
        <v>7.7</v>
      </c>
      <c r="J46" s="137">
        <v>7.6</v>
      </c>
      <c r="K46" s="67">
        <f t="shared" si="0"/>
        <v>7.7</v>
      </c>
      <c r="L46" s="66">
        <v>9.5</v>
      </c>
      <c r="M46" s="125">
        <v>8.6</v>
      </c>
      <c r="N46" s="123">
        <v>6</v>
      </c>
      <c r="O46" s="69">
        <f t="shared" si="1"/>
        <v>8</v>
      </c>
      <c r="P46" s="67">
        <f t="shared" si="2"/>
        <v>7.9</v>
      </c>
      <c r="Q46" s="70" t="str">
        <f t="shared" si="3"/>
        <v>KHÁ</v>
      </c>
      <c r="R46" s="138" t="s">
        <v>474</v>
      </c>
      <c r="S46" s="139"/>
      <c r="T46" s="140"/>
      <c r="U46" s="71">
        <f t="shared" si="4"/>
        <v>0</v>
      </c>
      <c r="V46" s="141">
        <f t="shared" si="5"/>
        <v>0</v>
      </c>
    </row>
    <row r="47" spans="1:22" s="86" customFormat="1" ht="21.75" customHeight="1">
      <c r="A47" s="51">
        <v>33</v>
      </c>
      <c r="B47" s="118" t="s">
        <v>402</v>
      </c>
      <c r="C47" s="119" t="s">
        <v>403</v>
      </c>
      <c r="D47" s="64" t="s">
        <v>187</v>
      </c>
      <c r="E47" s="64" t="s">
        <v>57</v>
      </c>
      <c r="F47" s="80" t="s">
        <v>478</v>
      </c>
      <c r="G47" s="80" t="s">
        <v>477</v>
      </c>
      <c r="H47" s="64" t="s">
        <v>69</v>
      </c>
      <c r="I47" s="136">
        <v>7.1</v>
      </c>
      <c r="J47" s="137">
        <v>7.5</v>
      </c>
      <c r="K47" s="67">
        <f aca="true" t="shared" si="6" ref="K47:K78">ROUND((I47+J47)/2,1)</f>
        <v>7.3</v>
      </c>
      <c r="L47" s="66">
        <v>8.5</v>
      </c>
      <c r="M47" s="125">
        <v>9</v>
      </c>
      <c r="N47" s="123">
        <v>7.5</v>
      </c>
      <c r="O47" s="69">
        <f aca="true" t="shared" si="7" ref="O47:O78">ROUND((L47+M47+N47)/3,1)</f>
        <v>8.3</v>
      </c>
      <c r="P47" s="67">
        <f aca="true" t="shared" si="8" ref="P47:P78">ROUND((K47+O47)/2,1)</f>
        <v>7.8</v>
      </c>
      <c r="Q47" s="70" t="str">
        <f aca="true" t="shared" si="9" ref="Q47:Q78">IF(P47&lt;6,"TRUNG BÌNH",IF(OR(P47&lt;7,AND(P47&gt;=7,P47&lt;8,V47&gt;10.1)),"TB KHÁ",IF(OR(P47&lt;8,AND(P47&gt;=8,P47&lt;9,V47&gt;10.1)),"KHÁ",IF(OR(P47&lt;9,AND(P47&gt;=9,V47&gt;10.1)),"GIỎI","XUẤT SẮC"))))</f>
        <v>KHÁ</v>
      </c>
      <c r="R47" s="142" t="s">
        <v>157</v>
      </c>
      <c r="S47" s="148">
        <v>3</v>
      </c>
      <c r="T47" s="140">
        <v>4</v>
      </c>
      <c r="U47" s="71">
        <f aca="true" t="shared" si="10" ref="U47:U78">S47+T47</f>
        <v>7</v>
      </c>
      <c r="V47" s="141">
        <f aca="true" t="shared" si="11" ref="V47:V78">ROUND((U47*100/85),1)</f>
        <v>8.2</v>
      </c>
    </row>
    <row r="48" spans="1:22" s="86" customFormat="1" ht="21.75" customHeight="1">
      <c r="A48" s="51">
        <v>34</v>
      </c>
      <c r="B48" s="118" t="s">
        <v>298</v>
      </c>
      <c r="C48" s="119" t="s">
        <v>425</v>
      </c>
      <c r="D48" s="63" t="s">
        <v>205</v>
      </c>
      <c r="E48" s="64" t="s">
        <v>39</v>
      </c>
      <c r="F48" s="80" t="s">
        <v>478</v>
      </c>
      <c r="G48" s="80" t="s">
        <v>477</v>
      </c>
      <c r="H48" s="63" t="s">
        <v>69</v>
      </c>
      <c r="I48" s="136">
        <v>6.7</v>
      </c>
      <c r="J48" s="137">
        <v>7.6</v>
      </c>
      <c r="K48" s="67">
        <f t="shared" si="6"/>
        <v>7.2</v>
      </c>
      <c r="L48" s="66">
        <v>8</v>
      </c>
      <c r="M48" s="125">
        <v>8.6</v>
      </c>
      <c r="N48" s="123">
        <v>7.5</v>
      </c>
      <c r="O48" s="69">
        <f t="shared" si="7"/>
        <v>8</v>
      </c>
      <c r="P48" s="67">
        <f t="shared" si="8"/>
        <v>7.6</v>
      </c>
      <c r="Q48" s="70" t="str">
        <f t="shared" si="9"/>
        <v>KHÁ</v>
      </c>
      <c r="R48" s="137" t="s">
        <v>475</v>
      </c>
      <c r="S48" s="144"/>
      <c r="T48" s="145">
        <v>4</v>
      </c>
      <c r="U48" s="71">
        <f t="shared" si="10"/>
        <v>4</v>
      </c>
      <c r="V48" s="141">
        <f t="shared" si="11"/>
        <v>4.7</v>
      </c>
    </row>
    <row r="49" spans="1:22" s="86" customFormat="1" ht="21.75" customHeight="1">
      <c r="A49" s="73">
        <v>35</v>
      </c>
      <c r="B49" s="118" t="s">
        <v>429</v>
      </c>
      <c r="C49" s="119" t="s">
        <v>430</v>
      </c>
      <c r="D49" s="64" t="s">
        <v>209</v>
      </c>
      <c r="E49" s="64" t="s">
        <v>57</v>
      </c>
      <c r="F49" s="80" t="s">
        <v>478</v>
      </c>
      <c r="G49" s="80" t="s">
        <v>477</v>
      </c>
      <c r="H49" s="64" t="s">
        <v>69</v>
      </c>
      <c r="I49" s="136">
        <v>7.3</v>
      </c>
      <c r="J49" s="137">
        <v>8</v>
      </c>
      <c r="K49" s="67">
        <f t="shared" si="6"/>
        <v>7.7</v>
      </c>
      <c r="L49" s="66">
        <v>10</v>
      </c>
      <c r="M49" s="125">
        <v>9.6</v>
      </c>
      <c r="N49" s="123">
        <v>7.5</v>
      </c>
      <c r="O49" s="69">
        <f t="shared" si="7"/>
        <v>9</v>
      </c>
      <c r="P49" s="67">
        <f t="shared" si="8"/>
        <v>8.4</v>
      </c>
      <c r="Q49" s="70" t="str">
        <f t="shared" si="9"/>
        <v>KHÁ</v>
      </c>
      <c r="R49" s="142" t="s">
        <v>157</v>
      </c>
      <c r="S49" s="148">
        <v>12</v>
      </c>
      <c r="T49" s="140">
        <v>16</v>
      </c>
      <c r="U49" s="71">
        <f t="shared" si="10"/>
        <v>28</v>
      </c>
      <c r="V49" s="141">
        <f t="shared" si="11"/>
        <v>32.9</v>
      </c>
    </row>
    <row r="50" spans="1:22" s="86" customFormat="1" ht="21.75" customHeight="1">
      <c r="A50" s="51">
        <v>36</v>
      </c>
      <c r="B50" s="118" t="s">
        <v>431</v>
      </c>
      <c r="C50" s="119" t="s">
        <v>430</v>
      </c>
      <c r="D50" s="63" t="s">
        <v>210</v>
      </c>
      <c r="E50" s="64" t="s">
        <v>57</v>
      </c>
      <c r="F50" s="80" t="s">
        <v>478</v>
      </c>
      <c r="G50" s="80" t="s">
        <v>477</v>
      </c>
      <c r="H50" s="63" t="s">
        <v>63</v>
      </c>
      <c r="I50" s="136">
        <v>7.3</v>
      </c>
      <c r="J50" s="137">
        <v>8.2</v>
      </c>
      <c r="K50" s="67">
        <f t="shared" si="6"/>
        <v>7.8</v>
      </c>
      <c r="L50" s="66">
        <v>10</v>
      </c>
      <c r="M50" s="125">
        <v>9.2</v>
      </c>
      <c r="N50" s="123">
        <v>8</v>
      </c>
      <c r="O50" s="69">
        <f t="shared" si="7"/>
        <v>9.1</v>
      </c>
      <c r="P50" s="67">
        <f t="shared" si="8"/>
        <v>8.5</v>
      </c>
      <c r="Q50" s="70" t="str">
        <f t="shared" si="9"/>
        <v>KHÁ</v>
      </c>
      <c r="R50" s="137" t="s">
        <v>475</v>
      </c>
      <c r="S50" s="144">
        <v>3</v>
      </c>
      <c r="T50" s="145">
        <v>13</v>
      </c>
      <c r="U50" s="71">
        <f t="shared" si="10"/>
        <v>16</v>
      </c>
      <c r="V50" s="141">
        <f t="shared" si="11"/>
        <v>18.8</v>
      </c>
    </row>
    <row r="51" spans="1:22" s="86" customFormat="1" ht="21.75" customHeight="1">
      <c r="A51" s="51">
        <v>37</v>
      </c>
      <c r="B51" s="118" t="s">
        <v>433</v>
      </c>
      <c r="C51" s="119" t="s">
        <v>432</v>
      </c>
      <c r="D51" s="63" t="s">
        <v>212</v>
      </c>
      <c r="E51" s="64" t="s">
        <v>57</v>
      </c>
      <c r="F51" s="80" t="s">
        <v>478</v>
      </c>
      <c r="G51" s="80" t="s">
        <v>477</v>
      </c>
      <c r="H51" s="63" t="s">
        <v>85</v>
      </c>
      <c r="I51" s="136">
        <v>7.2</v>
      </c>
      <c r="J51" s="137">
        <v>7.7</v>
      </c>
      <c r="K51" s="67">
        <f t="shared" si="6"/>
        <v>7.5</v>
      </c>
      <c r="L51" s="66">
        <v>8.5</v>
      </c>
      <c r="M51" s="125">
        <v>7.7</v>
      </c>
      <c r="N51" s="123">
        <v>7.5</v>
      </c>
      <c r="O51" s="69">
        <f t="shared" si="7"/>
        <v>7.9</v>
      </c>
      <c r="P51" s="67">
        <f t="shared" si="8"/>
        <v>7.7</v>
      </c>
      <c r="Q51" s="70" t="str">
        <f t="shared" si="9"/>
        <v>KHÁ</v>
      </c>
      <c r="R51" s="137" t="s">
        <v>475</v>
      </c>
      <c r="S51" s="144"/>
      <c r="T51" s="137"/>
      <c r="U51" s="71">
        <f t="shared" si="10"/>
        <v>0</v>
      </c>
      <c r="V51" s="141">
        <f t="shared" si="11"/>
        <v>0</v>
      </c>
    </row>
    <row r="52" spans="1:22" s="86" customFormat="1" ht="21.75" customHeight="1">
      <c r="A52" s="73">
        <v>38</v>
      </c>
      <c r="B52" s="118" t="s">
        <v>256</v>
      </c>
      <c r="C52" s="119" t="s">
        <v>432</v>
      </c>
      <c r="D52" s="63" t="s">
        <v>216</v>
      </c>
      <c r="E52" s="63" t="s">
        <v>57</v>
      </c>
      <c r="F52" s="80" t="s">
        <v>478</v>
      </c>
      <c r="G52" s="80" t="s">
        <v>477</v>
      </c>
      <c r="H52" s="63" t="s">
        <v>69</v>
      </c>
      <c r="I52" s="136">
        <v>6.7</v>
      </c>
      <c r="J52" s="137">
        <v>7.3</v>
      </c>
      <c r="K52" s="67">
        <f t="shared" si="6"/>
        <v>7</v>
      </c>
      <c r="L52" s="66">
        <v>8</v>
      </c>
      <c r="M52" s="125">
        <v>9</v>
      </c>
      <c r="N52" s="123">
        <v>6</v>
      </c>
      <c r="O52" s="69">
        <f t="shared" si="7"/>
        <v>7.7</v>
      </c>
      <c r="P52" s="67">
        <f t="shared" si="8"/>
        <v>7.4</v>
      </c>
      <c r="Q52" s="70" t="str">
        <f t="shared" si="9"/>
        <v>KHÁ</v>
      </c>
      <c r="R52" s="146" t="s">
        <v>476</v>
      </c>
      <c r="S52" s="144"/>
      <c r="T52" s="140"/>
      <c r="U52" s="71">
        <f t="shared" si="10"/>
        <v>0</v>
      </c>
      <c r="V52" s="141">
        <f t="shared" si="11"/>
        <v>0</v>
      </c>
    </row>
    <row r="53" spans="1:22" s="86" customFormat="1" ht="21.75" customHeight="1">
      <c r="A53" s="51">
        <v>39</v>
      </c>
      <c r="B53" s="118" t="s">
        <v>472</v>
      </c>
      <c r="C53" s="119" t="s">
        <v>453</v>
      </c>
      <c r="D53" s="64" t="s">
        <v>217</v>
      </c>
      <c r="E53" s="64" t="s">
        <v>57</v>
      </c>
      <c r="F53" s="80" t="s">
        <v>478</v>
      </c>
      <c r="G53" s="80" t="s">
        <v>477</v>
      </c>
      <c r="H53" s="64" t="s">
        <v>94</v>
      </c>
      <c r="I53" s="136">
        <v>6.6</v>
      </c>
      <c r="J53" s="137">
        <v>6.9</v>
      </c>
      <c r="K53" s="67">
        <f t="shared" si="6"/>
        <v>6.8</v>
      </c>
      <c r="L53" s="66">
        <v>8</v>
      </c>
      <c r="M53" s="125">
        <v>8.1</v>
      </c>
      <c r="N53" s="123">
        <v>7.5</v>
      </c>
      <c r="O53" s="69">
        <f t="shared" si="7"/>
        <v>7.9</v>
      </c>
      <c r="P53" s="67">
        <f t="shared" si="8"/>
        <v>7.4</v>
      </c>
      <c r="Q53" s="70" t="str">
        <f t="shared" si="9"/>
        <v>KHÁ</v>
      </c>
      <c r="R53" s="142" t="s">
        <v>157</v>
      </c>
      <c r="S53" s="148"/>
      <c r="T53" s="140">
        <v>7</v>
      </c>
      <c r="U53" s="71">
        <f t="shared" si="10"/>
        <v>7</v>
      </c>
      <c r="V53" s="141">
        <f t="shared" si="11"/>
        <v>8.2</v>
      </c>
    </row>
    <row r="54" spans="1:22" s="86" customFormat="1" ht="21.75" customHeight="1">
      <c r="A54" s="51">
        <v>40</v>
      </c>
      <c r="B54" s="118" t="s">
        <v>454</v>
      </c>
      <c r="C54" s="119" t="s">
        <v>453</v>
      </c>
      <c r="D54" s="63" t="s">
        <v>226</v>
      </c>
      <c r="E54" s="63" t="s">
        <v>57</v>
      </c>
      <c r="F54" s="80" t="s">
        <v>478</v>
      </c>
      <c r="G54" s="80" t="s">
        <v>477</v>
      </c>
      <c r="H54" s="63" t="s">
        <v>73</v>
      </c>
      <c r="I54" s="136">
        <v>6.7</v>
      </c>
      <c r="J54" s="137">
        <v>7.4</v>
      </c>
      <c r="K54" s="67">
        <f t="shared" si="6"/>
        <v>7.1</v>
      </c>
      <c r="L54" s="66">
        <v>9</v>
      </c>
      <c r="M54" s="125">
        <v>8.1</v>
      </c>
      <c r="N54" s="123">
        <v>7</v>
      </c>
      <c r="O54" s="69">
        <f t="shared" si="7"/>
        <v>8</v>
      </c>
      <c r="P54" s="67">
        <f t="shared" si="8"/>
        <v>7.6</v>
      </c>
      <c r="Q54" s="70" t="str">
        <f t="shared" si="9"/>
        <v>KHÁ</v>
      </c>
      <c r="R54" s="146" t="s">
        <v>476</v>
      </c>
      <c r="S54" s="144"/>
      <c r="T54" s="140">
        <v>7</v>
      </c>
      <c r="U54" s="71">
        <f t="shared" si="10"/>
        <v>7</v>
      </c>
      <c r="V54" s="141">
        <f t="shared" si="11"/>
        <v>8.2</v>
      </c>
    </row>
    <row r="55" spans="1:22" s="86" customFormat="1" ht="21.75" customHeight="1">
      <c r="A55" s="73">
        <v>41</v>
      </c>
      <c r="B55" s="118" t="s">
        <v>462</v>
      </c>
      <c r="C55" s="119" t="s">
        <v>463</v>
      </c>
      <c r="D55" s="64" t="s">
        <v>232</v>
      </c>
      <c r="E55" s="64" t="s">
        <v>39</v>
      </c>
      <c r="F55" s="80" t="s">
        <v>478</v>
      </c>
      <c r="G55" s="80" t="s">
        <v>477</v>
      </c>
      <c r="H55" s="64" t="s">
        <v>65</v>
      </c>
      <c r="I55" s="136">
        <v>7.2</v>
      </c>
      <c r="J55" s="137">
        <v>8.1</v>
      </c>
      <c r="K55" s="67">
        <f t="shared" si="6"/>
        <v>7.7</v>
      </c>
      <c r="L55" s="66">
        <v>9.5</v>
      </c>
      <c r="M55" s="125">
        <v>8.7</v>
      </c>
      <c r="N55" s="123">
        <v>6</v>
      </c>
      <c r="O55" s="69">
        <f t="shared" si="7"/>
        <v>8.1</v>
      </c>
      <c r="P55" s="67">
        <f t="shared" si="8"/>
        <v>7.9</v>
      </c>
      <c r="Q55" s="70" t="str">
        <f t="shared" si="9"/>
        <v>KHÁ</v>
      </c>
      <c r="R55" s="142" t="s">
        <v>157</v>
      </c>
      <c r="S55" s="148">
        <v>3</v>
      </c>
      <c r="T55" s="140">
        <v>2</v>
      </c>
      <c r="U55" s="71">
        <f t="shared" si="10"/>
        <v>5</v>
      </c>
      <c r="V55" s="141">
        <f t="shared" si="11"/>
        <v>5.9</v>
      </c>
    </row>
    <row r="56" spans="1:22" s="86" customFormat="1" ht="21.75" customHeight="1">
      <c r="A56" s="51">
        <v>42</v>
      </c>
      <c r="B56" s="118" t="s">
        <v>464</v>
      </c>
      <c r="C56" s="119" t="s">
        <v>463</v>
      </c>
      <c r="D56" s="63" t="s">
        <v>143</v>
      </c>
      <c r="E56" s="64" t="s">
        <v>39</v>
      </c>
      <c r="F56" s="80" t="s">
        <v>484</v>
      </c>
      <c r="G56" s="80" t="s">
        <v>477</v>
      </c>
      <c r="H56" s="63" t="s">
        <v>69</v>
      </c>
      <c r="I56" s="136">
        <v>6.9</v>
      </c>
      <c r="J56" s="137">
        <v>7.3</v>
      </c>
      <c r="K56" s="67">
        <f t="shared" si="6"/>
        <v>7.1</v>
      </c>
      <c r="L56" s="66">
        <v>9</v>
      </c>
      <c r="M56" s="125">
        <v>5.1</v>
      </c>
      <c r="N56" s="123">
        <v>6.5</v>
      </c>
      <c r="O56" s="69">
        <f t="shared" si="7"/>
        <v>6.9</v>
      </c>
      <c r="P56" s="67">
        <f t="shared" si="8"/>
        <v>7</v>
      </c>
      <c r="Q56" s="70" t="str">
        <f t="shared" si="9"/>
        <v>KHÁ</v>
      </c>
      <c r="R56" s="138" t="s">
        <v>474</v>
      </c>
      <c r="S56" s="139">
        <v>6</v>
      </c>
      <c r="T56" s="145"/>
      <c r="U56" s="71">
        <f t="shared" si="10"/>
        <v>6</v>
      </c>
      <c r="V56" s="141">
        <f t="shared" si="11"/>
        <v>7.1</v>
      </c>
    </row>
    <row r="57" spans="1:28" s="80" customFormat="1" ht="21.75" customHeight="1">
      <c r="A57" s="51">
        <v>43</v>
      </c>
      <c r="B57" s="118" t="s">
        <v>471</v>
      </c>
      <c r="C57" s="119" t="s">
        <v>237</v>
      </c>
      <c r="D57" s="64" t="s">
        <v>58</v>
      </c>
      <c r="E57" s="64" t="s">
        <v>57</v>
      </c>
      <c r="F57" s="80" t="s">
        <v>478</v>
      </c>
      <c r="G57" s="80" t="s">
        <v>477</v>
      </c>
      <c r="H57" s="64" t="s">
        <v>59</v>
      </c>
      <c r="I57" s="136">
        <v>7</v>
      </c>
      <c r="J57" s="137">
        <v>6.7</v>
      </c>
      <c r="K57" s="67">
        <f t="shared" si="6"/>
        <v>6.9</v>
      </c>
      <c r="L57" s="66">
        <v>6</v>
      </c>
      <c r="M57" s="125">
        <v>5.3</v>
      </c>
      <c r="N57" s="68">
        <v>8</v>
      </c>
      <c r="O57" s="69">
        <f t="shared" si="7"/>
        <v>6.4</v>
      </c>
      <c r="P57" s="67">
        <f t="shared" si="8"/>
        <v>6.7</v>
      </c>
      <c r="Q57" s="70" t="str">
        <f t="shared" si="9"/>
        <v>TB KHÁ</v>
      </c>
      <c r="R57" s="142" t="s">
        <v>157</v>
      </c>
      <c r="S57" s="143"/>
      <c r="T57" s="140">
        <v>37</v>
      </c>
      <c r="U57" s="71">
        <f t="shared" si="10"/>
        <v>37</v>
      </c>
      <c r="V57" s="141">
        <f t="shared" si="11"/>
        <v>43.5</v>
      </c>
      <c r="W57" s="74"/>
      <c r="AB57" s="69"/>
    </row>
    <row r="58" spans="1:28" s="65" customFormat="1" ht="21.75" customHeight="1">
      <c r="A58" s="73">
        <v>44</v>
      </c>
      <c r="B58" s="118" t="s">
        <v>238</v>
      </c>
      <c r="C58" s="119" t="s">
        <v>237</v>
      </c>
      <c r="D58" s="63" t="s">
        <v>60</v>
      </c>
      <c r="E58" s="64" t="s">
        <v>57</v>
      </c>
      <c r="F58" s="80" t="s">
        <v>478</v>
      </c>
      <c r="G58" s="80" t="s">
        <v>477</v>
      </c>
      <c r="H58" s="63" t="s">
        <v>61</v>
      </c>
      <c r="I58" s="136">
        <v>6.4</v>
      </c>
      <c r="J58" s="137">
        <v>6.4</v>
      </c>
      <c r="K58" s="67">
        <f t="shared" si="6"/>
        <v>6.4</v>
      </c>
      <c r="L58" s="126">
        <v>4.5</v>
      </c>
      <c r="M58" s="125">
        <v>5.9</v>
      </c>
      <c r="N58" s="68">
        <v>7.5</v>
      </c>
      <c r="O58" s="69">
        <f t="shared" si="7"/>
        <v>6</v>
      </c>
      <c r="P58" s="67">
        <f t="shared" si="8"/>
        <v>6.2</v>
      </c>
      <c r="Q58" s="70" t="str">
        <f t="shared" si="9"/>
        <v>TB KHÁ</v>
      </c>
      <c r="R58" s="138" t="s">
        <v>474</v>
      </c>
      <c r="S58" s="139">
        <v>15</v>
      </c>
      <c r="T58" s="140">
        <v>31</v>
      </c>
      <c r="U58" s="71">
        <f t="shared" si="10"/>
        <v>46</v>
      </c>
      <c r="V58" s="141">
        <f t="shared" si="11"/>
        <v>54.1</v>
      </c>
      <c r="W58" s="72"/>
      <c r="AB58" s="69"/>
    </row>
    <row r="59" spans="1:28" s="65" customFormat="1" ht="21.75" customHeight="1">
      <c r="A59" s="51">
        <v>45</v>
      </c>
      <c r="B59" s="118" t="s">
        <v>241</v>
      </c>
      <c r="C59" s="119" t="s">
        <v>240</v>
      </c>
      <c r="D59" s="64" t="s">
        <v>64</v>
      </c>
      <c r="E59" s="64" t="s">
        <v>57</v>
      </c>
      <c r="F59" s="80" t="s">
        <v>478</v>
      </c>
      <c r="G59" s="80" t="s">
        <v>477</v>
      </c>
      <c r="H59" s="64" t="s">
        <v>65</v>
      </c>
      <c r="I59" s="136">
        <v>6.1</v>
      </c>
      <c r="J59" s="137">
        <v>6.7</v>
      </c>
      <c r="K59" s="67">
        <f t="shared" si="6"/>
        <v>6.4</v>
      </c>
      <c r="L59" s="66">
        <v>7</v>
      </c>
      <c r="M59" s="125">
        <v>7.2</v>
      </c>
      <c r="N59" s="68">
        <v>8</v>
      </c>
      <c r="O59" s="69">
        <f t="shared" si="7"/>
        <v>7.4</v>
      </c>
      <c r="P59" s="67">
        <f t="shared" si="8"/>
        <v>6.9</v>
      </c>
      <c r="Q59" s="70" t="str">
        <f t="shared" si="9"/>
        <v>TB KHÁ</v>
      </c>
      <c r="R59" s="142" t="s">
        <v>157</v>
      </c>
      <c r="S59" s="143">
        <v>9</v>
      </c>
      <c r="T59" s="140">
        <v>16</v>
      </c>
      <c r="U59" s="71">
        <f t="shared" si="10"/>
        <v>25</v>
      </c>
      <c r="V59" s="141">
        <f t="shared" si="11"/>
        <v>29.4</v>
      </c>
      <c r="W59" s="72"/>
      <c r="AB59" s="69"/>
    </row>
    <row r="60" spans="1:28" s="65" customFormat="1" ht="21.75" customHeight="1">
      <c r="A60" s="51">
        <v>46</v>
      </c>
      <c r="B60" s="118" t="s">
        <v>242</v>
      </c>
      <c r="C60" s="119" t="s">
        <v>240</v>
      </c>
      <c r="D60" s="63" t="s">
        <v>66</v>
      </c>
      <c r="E60" s="64" t="s">
        <v>57</v>
      </c>
      <c r="F60" s="80" t="s">
        <v>478</v>
      </c>
      <c r="G60" s="80" t="s">
        <v>477</v>
      </c>
      <c r="H60" s="63" t="s">
        <v>67</v>
      </c>
      <c r="I60" s="136">
        <v>6.4</v>
      </c>
      <c r="J60" s="137">
        <v>6.6</v>
      </c>
      <c r="K60" s="67">
        <f t="shared" si="6"/>
        <v>6.5</v>
      </c>
      <c r="L60" s="66">
        <v>8.5</v>
      </c>
      <c r="M60" s="125">
        <v>7.3</v>
      </c>
      <c r="N60" s="68">
        <v>6.5</v>
      </c>
      <c r="O60" s="69">
        <f t="shared" si="7"/>
        <v>7.4</v>
      </c>
      <c r="P60" s="67">
        <f t="shared" si="8"/>
        <v>7</v>
      </c>
      <c r="Q60" s="70" t="str">
        <f t="shared" si="9"/>
        <v>TB KHÁ</v>
      </c>
      <c r="R60" s="137" t="s">
        <v>475</v>
      </c>
      <c r="S60" s="144">
        <v>6</v>
      </c>
      <c r="T60" s="145">
        <v>17</v>
      </c>
      <c r="U60" s="71">
        <f t="shared" si="10"/>
        <v>23</v>
      </c>
      <c r="V60" s="141">
        <f t="shared" si="11"/>
        <v>27.1</v>
      </c>
      <c r="W60" s="72"/>
      <c r="AB60" s="69"/>
    </row>
    <row r="61" spans="1:28" s="65" customFormat="1" ht="21.75" customHeight="1">
      <c r="A61" s="73">
        <v>47</v>
      </c>
      <c r="B61" s="118" t="s">
        <v>243</v>
      </c>
      <c r="C61" s="119" t="s">
        <v>240</v>
      </c>
      <c r="D61" s="63" t="s">
        <v>68</v>
      </c>
      <c r="E61" s="64" t="s">
        <v>39</v>
      </c>
      <c r="F61" s="80" t="s">
        <v>478</v>
      </c>
      <c r="G61" s="80" t="s">
        <v>477</v>
      </c>
      <c r="H61" s="63" t="s">
        <v>69</v>
      </c>
      <c r="I61" s="136">
        <v>6.5</v>
      </c>
      <c r="J61" s="137">
        <v>7.1</v>
      </c>
      <c r="K61" s="67">
        <f t="shared" si="6"/>
        <v>6.8</v>
      </c>
      <c r="L61" s="66">
        <v>8</v>
      </c>
      <c r="M61" s="125">
        <v>5.3</v>
      </c>
      <c r="N61" s="75">
        <v>8</v>
      </c>
      <c r="O61" s="69">
        <f t="shared" si="7"/>
        <v>7.1</v>
      </c>
      <c r="P61" s="67">
        <f t="shared" si="8"/>
        <v>7</v>
      </c>
      <c r="Q61" s="70" t="str">
        <f t="shared" si="9"/>
        <v>TB KHÁ</v>
      </c>
      <c r="R61" s="137" t="s">
        <v>475</v>
      </c>
      <c r="S61" s="144">
        <v>12</v>
      </c>
      <c r="T61" s="137"/>
      <c r="U61" s="71">
        <f t="shared" si="10"/>
        <v>12</v>
      </c>
      <c r="V61" s="141">
        <f t="shared" si="11"/>
        <v>14.1</v>
      </c>
      <c r="W61" s="76"/>
      <c r="AB61" s="69"/>
    </row>
    <row r="62" spans="1:28" s="65" customFormat="1" ht="21.75" customHeight="1">
      <c r="A62" s="51">
        <v>48</v>
      </c>
      <c r="B62" s="118" t="s">
        <v>469</v>
      </c>
      <c r="C62" s="119" t="s">
        <v>240</v>
      </c>
      <c r="D62" s="63" t="s">
        <v>70</v>
      </c>
      <c r="E62" s="63" t="s">
        <v>57</v>
      </c>
      <c r="F62" s="80" t="s">
        <v>478</v>
      </c>
      <c r="G62" s="80" t="s">
        <v>477</v>
      </c>
      <c r="H62" s="63" t="s">
        <v>71</v>
      </c>
      <c r="I62" s="136">
        <v>6.2</v>
      </c>
      <c r="J62" s="137">
        <v>7</v>
      </c>
      <c r="K62" s="67">
        <f t="shared" si="6"/>
        <v>6.6</v>
      </c>
      <c r="L62" s="66">
        <v>7</v>
      </c>
      <c r="M62" s="125">
        <v>8.3</v>
      </c>
      <c r="N62" s="68">
        <v>8</v>
      </c>
      <c r="O62" s="69">
        <f t="shared" si="7"/>
        <v>7.8</v>
      </c>
      <c r="P62" s="67">
        <f t="shared" si="8"/>
        <v>7.2</v>
      </c>
      <c r="Q62" s="70" t="str">
        <f t="shared" si="9"/>
        <v>TB KHÁ</v>
      </c>
      <c r="R62" s="146" t="s">
        <v>476</v>
      </c>
      <c r="S62" s="144">
        <v>9</v>
      </c>
      <c r="T62" s="140">
        <v>10</v>
      </c>
      <c r="U62" s="71">
        <f t="shared" si="10"/>
        <v>19</v>
      </c>
      <c r="V62" s="141">
        <f t="shared" si="11"/>
        <v>22.4</v>
      </c>
      <c r="W62" s="74"/>
      <c r="AB62" s="69"/>
    </row>
    <row r="63" spans="1:28" s="65" customFormat="1" ht="21.75" customHeight="1">
      <c r="A63" s="51">
        <v>49</v>
      </c>
      <c r="B63" s="118" t="s">
        <v>244</v>
      </c>
      <c r="C63" s="119" t="s">
        <v>240</v>
      </c>
      <c r="D63" s="63" t="s">
        <v>72</v>
      </c>
      <c r="E63" s="63" t="s">
        <v>57</v>
      </c>
      <c r="F63" s="80" t="s">
        <v>478</v>
      </c>
      <c r="G63" s="80" t="s">
        <v>477</v>
      </c>
      <c r="H63" s="63" t="s">
        <v>73</v>
      </c>
      <c r="I63" s="136">
        <v>6.5</v>
      </c>
      <c r="J63" s="137">
        <v>6.3</v>
      </c>
      <c r="K63" s="67">
        <f t="shared" si="6"/>
        <v>6.4</v>
      </c>
      <c r="L63" s="66">
        <v>6</v>
      </c>
      <c r="M63" s="125">
        <v>6.5</v>
      </c>
      <c r="N63" s="68">
        <v>8</v>
      </c>
      <c r="O63" s="69">
        <f t="shared" si="7"/>
        <v>6.8</v>
      </c>
      <c r="P63" s="67">
        <f t="shared" si="8"/>
        <v>6.6</v>
      </c>
      <c r="Q63" s="70" t="str">
        <f t="shared" si="9"/>
        <v>TB KHÁ</v>
      </c>
      <c r="R63" s="146" t="s">
        <v>476</v>
      </c>
      <c r="S63" s="144">
        <v>15</v>
      </c>
      <c r="T63" s="140">
        <v>26</v>
      </c>
      <c r="U63" s="71">
        <f t="shared" si="10"/>
        <v>41</v>
      </c>
      <c r="V63" s="141">
        <f t="shared" si="11"/>
        <v>48.2</v>
      </c>
      <c r="W63" s="77"/>
      <c r="AB63" s="69"/>
    </row>
    <row r="64" spans="1:28" s="65" customFormat="1" ht="21.75" customHeight="1">
      <c r="A64" s="73">
        <v>50</v>
      </c>
      <c r="B64" s="118" t="s">
        <v>246</v>
      </c>
      <c r="C64" s="119" t="s">
        <v>247</v>
      </c>
      <c r="D64" s="63" t="s">
        <v>75</v>
      </c>
      <c r="E64" s="64" t="s">
        <v>39</v>
      </c>
      <c r="F64" s="80" t="s">
        <v>478</v>
      </c>
      <c r="G64" s="80" t="s">
        <v>477</v>
      </c>
      <c r="H64" s="63" t="s">
        <v>69</v>
      </c>
      <c r="I64" s="136">
        <v>6.2</v>
      </c>
      <c r="J64" s="137">
        <v>6.3</v>
      </c>
      <c r="K64" s="67">
        <f t="shared" si="6"/>
        <v>6.3</v>
      </c>
      <c r="L64" s="66">
        <v>8</v>
      </c>
      <c r="M64" s="125">
        <v>6.1</v>
      </c>
      <c r="N64" s="68">
        <v>7</v>
      </c>
      <c r="O64" s="69">
        <f t="shared" si="7"/>
        <v>7</v>
      </c>
      <c r="P64" s="67">
        <f t="shared" si="8"/>
        <v>6.7</v>
      </c>
      <c r="Q64" s="70" t="str">
        <f t="shared" si="9"/>
        <v>TB KHÁ</v>
      </c>
      <c r="R64" s="138" t="s">
        <v>474</v>
      </c>
      <c r="S64" s="139">
        <v>8</v>
      </c>
      <c r="T64" s="140">
        <v>30</v>
      </c>
      <c r="U64" s="71">
        <f t="shared" si="10"/>
        <v>38</v>
      </c>
      <c r="V64" s="141">
        <f t="shared" si="11"/>
        <v>44.7</v>
      </c>
      <c r="W64" s="74"/>
      <c r="AB64" s="69"/>
    </row>
    <row r="65" spans="1:28" s="65" customFormat="1" ht="21.75" customHeight="1">
      <c r="A65" s="51">
        <v>51</v>
      </c>
      <c r="B65" s="118" t="s">
        <v>250</v>
      </c>
      <c r="C65" s="119" t="s">
        <v>251</v>
      </c>
      <c r="D65" s="63" t="s">
        <v>78</v>
      </c>
      <c r="E65" s="63" t="s">
        <v>57</v>
      </c>
      <c r="F65" s="80" t="s">
        <v>478</v>
      </c>
      <c r="G65" s="80" t="s">
        <v>477</v>
      </c>
      <c r="H65" s="63" t="s">
        <v>79</v>
      </c>
      <c r="I65" s="136">
        <v>6</v>
      </c>
      <c r="J65" s="137">
        <v>6.5</v>
      </c>
      <c r="K65" s="67">
        <f t="shared" si="6"/>
        <v>6.3</v>
      </c>
      <c r="L65" s="66">
        <v>9</v>
      </c>
      <c r="M65" s="125">
        <v>6</v>
      </c>
      <c r="N65" s="68">
        <v>8</v>
      </c>
      <c r="O65" s="69">
        <f t="shared" si="7"/>
        <v>7.7</v>
      </c>
      <c r="P65" s="67">
        <f t="shared" si="8"/>
        <v>7</v>
      </c>
      <c r="Q65" s="70" t="str">
        <f t="shared" si="9"/>
        <v>TB KHÁ</v>
      </c>
      <c r="R65" s="146" t="s">
        <v>476</v>
      </c>
      <c r="S65" s="144">
        <v>18</v>
      </c>
      <c r="T65" s="140">
        <v>11</v>
      </c>
      <c r="U65" s="71">
        <f t="shared" si="10"/>
        <v>29</v>
      </c>
      <c r="V65" s="141">
        <f t="shared" si="11"/>
        <v>34.1</v>
      </c>
      <c r="W65" s="74"/>
      <c r="AB65" s="69"/>
    </row>
    <row r="66" spans="1:28" s="65" customFormat="1" ht="21.75" customHeight="1">
      <c r="A66" s="51">
        <v>52</v>
      </c>
      <c r="B66" s="118" t="s">
        <v>252</v>
      </c>
      <c r="C66" s="119" t="s">
        <v>253</v>
      </c>
      <c r="D66" s="64" t="s">
        <v>80</v>
      </c>
      <c r="E66" s="64" t="s">
        <v>39</v>
      </c>
      <c r="F66" s="80" t="s">
        <v>478</v>
      </c>
      <c r="G66" s="80" t="s">
        <v>477</v>
      </c>
      <c r="H66" s="64" t="s">
        <v>77</v>
      </c>
      <c r="I66" s="136">
        <v>5.8</v>
      </c>
      <c r="J66" s="137">
        <v>6.6</v>
      </c>
      <c r="K66" s="67">
        <f t="shared" si="6"/>
        <v>6.2</v>
      </c>
      <c r="L66" s="66">
        <v>6.5</v>
      </c>
      <c r="M66" s="126">
        <v>4.9</v>
      </c>
      <c r="N66" s="68">
        <v>7</v>
      </c>
      <c r="O66" s="69">
        <f t="shared" si="7"/>
        <v>6.1</v>
      </c>
      <c r="P66" s="67">
        <f t="shared" si="8"/>
        <v>6.2</v>
      </c>
      <c r="Q66" s="70" t="str">
        <f t="shared" si="9"/>
        <v>TB KHÁ</v>
      </c>
      <c r="R66" s="142" t="s">
        <v>157</v>
      </c>
      <c r="S66" s="143">
        <v>12</v>
      </c>
      <c r="T66" s="140">
        <v>35</v>
      </c>
      <c r="U66" s="71">
        <f t="shared" si="10"/>
        <v>47</v>
      </c>
      <c r="V66" s="141">
        <f t="shared" si="11"/>
        <v>55.3</v>
      </c>
      <c r="W66" s="74"/>
      <c r="AB66" s="69"/>
    </row>
    <row r="67" spans="1:28" s="65" customFormat="1" ht="21.75" customHeight="1">
      <c r="A67" s="73">
        <v>53</v>
      </c>
      <c r="B67" s="118" t="s">
        <v>254</v>
      </c>
      <c r="C67" s="119" t="s">
        <v>255</v>
      </c>
      <c r="D67" s="63" t="s">
        <v>81</v>
      </c>
      <c r="E67" s="63" t="s">
        <v>39</v>
      </c>
      <c r="F67" s="80" t="s">
        <v>479</v>
      </c>
      <c r="G67" s="80" t="s">
        <v>477</v>
      </c>
      <c r="H67" s="63" t="s">
        <v>65</v>
      </c>
      <c r="I67" s="136">
        <v>6.1</v>
      </c>
      <c r="J67" s="137">
        <v>6.6</v>
      </c>
      <c r="K67" s="67">
        <f t="shared" si="6"/>
        <v>6.4</v>
      </c>
      <c r="L67" s="66">
        <v>5</v>
      </c>
      <c r="M67" s="125">
        <v>6.6</v>
      </c>
      <c r="N67" s="68">
        <v>7</v>
      </c>
      <c r="O67" s="69">
        <f t="shared" si="7"/>
        <v>6.2</v>
      </c>
      <c r="P67" s="67">
        <f t="shared" si="8"/>
        <v>6.3</v>
      </c>
      <c r="Q67" s="70" t="str">
        <f t="shared" si="9"/>
        <v>TB KHÁ</v>
      </c>
      <c r="R67" s="146" t="s">
        <v>476</v>
      </c>
      <c r="S67" s="144">
        <v>12</v>
      </c>
      <c r="T67" s="140">
        <v>39</v>
      </c>
      <c r="U67" s="71">
        <f t="shared" si="10"/>
        <v>51</v>
      </c>
      <c r="V67" s="141">
        <f t="shared" si="11"/>
        <v>60</v>
      </c>
      <c r="W67" s="72"/>
      <c r="AB67" s="69"/>
    </row>
    <row r="68" spans="1:28" s="65" customFormat="1" ht="21.75" customHeight="1">
      <c r="A68" s="51">
        <v>54</v>
      </c>
      <c r="B68" s="118" t="s">
        <v>256</v>
      </c>
      <c r="C68" s="119" t="s">
        <v>257</v>
      </c>
      <c r="D68" s="63" t="s">
        <v>82</v>
      </c>
      <c r="E68" s="64" t="s">
        <v>57</v>
      </c>
      <c r="F68" s="80" t="s">
        <v>478</v>
      </c>
      <c r="G68" s="80" t="s">
        <v>477</v>
      </c>
      <c r="H68" s="63" t="s">
        <v>83</v>
      </c>
      <c r="I68" s="136">
        <v>7.4</v>
      </c>
      <c r="J68" s="137">
        <v>6.6</v>
      </c>
      <c r="K68" s="67">
        <f t="shared" si="6"/>
        <v>7</v>
      </c>
      <c r="L68" s="66">
        <v>6.5</v>
      </c>
      <c r="M68" s="125">
        <v>7.2</v>
      </c>
      <c r="N68" s="68">
        <v>8</v>
      </c>
      <c r="O68" s="69">
        <f t="shared" si="7"/>
        <v>7.2</v>
      </c>
      <c r="P68" s="67">
        <f t="shared" si="8"/>
        <v>7.1</v>
      </c>
      <c r="Q68" s="70" t="str">
        <f t="shared" si="9"/>
        <v>TB KHÁ</v>
      </c>
      <c r="R68" s="138" t="s">
        <v>474</v>
      </c>
      <c r="S68" s="139">
        <v>12</v>
      </c>
      <c r="T68" s="140">
        <v>5</v>
      </c>
      <c r="U68" s="71">
        <f t="shared" si="10"/>
        <v>17</v>
      </c>
      <c r="V68" s="141">
        <f t="shared" si="11"/>
        <v>20</v>
      </c>
      <c r="W68" s="72"/>
      <c r="AB68" s="69"/>
    </row>
    <row r="69" spans="1:28" s="65" customFormat="1" ht="21.75" customHeight="1">
      <c r="A69" s="51">
        <v>55</v>
      </c>
      <c r="B69" s="118" t="s">
        <v>258</v>
      </c>
      <c r="C69" s="119" t="s">
        <v>257</v>
      </c>
      <c r="D69" s="64" t="s">
        <v>84</v>
      </c>
      <c r="E69" s="64" t="s">
        <v>57</v>
      </c>
      <c r="F69" s="80" t="s">
        <v>478</v>
      </c>
      <c r="G69" s="80" t="s">
        <v>477</v>
      </c>
      <c r="H69" s="64" t="s">
        <v>77</v>
      </c>
      <c r="I69" s="136">
        <v>6.4</v>
      </c>
      <c r="J69" s="137">
        <v>6.8</v>
      </c>
      <c r="K69" s="67">
        <f t="shared" si="6"/>
        <v>6.6</v>
      </c>
      <c r="L69" s="66">
        <v>8</v>
      </c>
      <c r="M69" s="125">
        <v>7.7</v>
      </c>
      <c r="N69" s="68">
        <v>7</v>
      </c>
      <c r="O69" s="69">
        <f t="shared" si="7"/>
        <v>7.6</v>
      </c>
      <c r="P69" s="67">
        <f t="shared" si="8"/>
        <v>7.1</v>
      </c>
      <c r="Q69" s="70" t="str">
        <f t="shared" si="9"/>
        <v>TB KHÁ</v>
      </c>
      <c r="R69" s="142" t="s">
        <v>157</v>
      </c>
      <c r="S69" s="143">
        <v>6</v>
      </c>
      <c r="T69" s="140">
        <v>27</v>
      </c>
      <c r="U69" s="71">
        <f t="shared" si="10"/>
        <v>33</v>
      </c>
      <c r="V69" s="141">
        <f t="shared" si="11"/>
        <v>38.8</v>
      </c>
      <c r="W69" s="78"/>
      <c r="AB69" s="69"/>
    </row>
    <row r="70" spans="1:28" s="65" customFormat="1" ht="21.75" customHeight="1">
      <c r="A70" s="73">
        <v>56</v>
      </c>
      <c r="B70" s="118" t="s">
        <v>259</v>
      </c>
      <c r="C70" s="119" t="s">
        <v>260</v>
      </c>
      <c r="D70" s="63" t="s">
        <v>75</v>
      </c>
      <c r="E70" s="64" t="s">
        <v>39</v>
      </c>
      <c r="F70" s="80" t="s">
        <v>478</v>
      </c>
      <c r="G70" s="80" t="s">
        <v>477</v>
      </c>
      <c r="H70" s="63" t="s">
        <v>85</v>
      </c>
      <c r="I70" s="136">
        <v>6.5</v>
      </c>
      <c r="J70" s="137">
        <v>6.7</v>
      </c>
      <c r="K70" s="67">
        <f t="shared" si="6"/>
        <v>6.6</v>
      </c>
      <c r="L70" s="66">
        <v>7</v>
      </c>
      <c r="M70" s="125">
        <v>6.5</v>
      </c>
      <c r="N70" s="68">
        <v>7.5</v>
      </c>
      <c r="O70" s="69">
        <f t="shared" si="7"/>
        <v>7</v>
      </c>
      <c r="P70" s="67">
        <f t="shared" si="8"/>
        <v>6.8</v>
      </c>
      <c r="Q70" s="70" t="str">
        <f t="shared" si="9"/>
        <v>TB KHÁ</v>
      </c>
      <c r="R70" s="137" t="s">
        <v>475</v>
      </c>
      <c r="S70" s="144">
        <v>3</v>
      </c>
      <c r="T70" s="145">
        <v>20</v>
      </c>
      <c r="U70" s="71">
        <f t="shared" si="10"/>
        <v>23</v>
      </c>
      <c r="V70" s="141">
        <f t="shared" si="11"/>
        <v>27.1</v>
      </c>
      <c r="W70" s="72"/>
      <c r="AB70" s="69"/>
    </row>
    <row r="71" spans="1:28" s="65" customFormat="1" ht="21.75" customHeight="1">
      <c r="A71" s="51">
        <v>57</v>
      </c>
      <c r="B71" s="118" t="s">
        <v>265</v>
      </c>
      <c r="C71" s="119" t="s">
        <v>266</v>
      </c>
      <c r="D71" s="63" t="s">
        <v>89</v>
      </c>
      <c r="E71" s="64" t="s">
        <v>39</v>
      </c>
      <c r="F71" s="80" t="s">
        <v>478</v>
      </c>
      <c r="G71" s="80" t="s">
        <v>477</v>
      </c>
      <c r="H71" s="63" t="s">
        <v>65</v>
      </c>
      <c r="I71" s="136">
        <v>6.5</v>
      </c>
      <c r="J71" s="137">
        <v>6.5</v>
      </c>
      <c r="K71" s="67">
        <f t="shared" si="6"/>
        <v>6.5</v>
      </c>
      <c r="L71" s="66">
        <v>8</v>
      </c>
      <c r="M71" s="125">
        <v>8.3</v>
      </c>
      <c r="N71" s="68">
        <v>7</v>
      </c>
      <c r="O71" s="69">
        <f t="shared" si="7"/>
        <v>7.8</v>
      </c>
      <c r="P71" s="67">
        <f t="shared" si="8"/>
        <v>7.2</v>
      </c>
      <c r="Q71" s="70" t="str">
        <f t="shared" si="9"/>
        <v>TB KHÁ</v>
      </c>
      <c r="R71" s="138" t="s">
        <v>474</v>
      </c>
      <c r="S71" s="139">
        <v>9</v>
      </c>
      <c r="T71" s="140">
        <v>28</v>
      </c>
      <c r="U71" s="71">
        <f t="shared" si="10"/>
        <v>37</v>
      </c>
      <c r="V71" s="141">
        <f t="shared" si="11"/>
        <v>43.5</v>
      </c>
      <c r="W71" s="72"/>
      <c r="AB71" s="69"/>
    </row>
    <row r="72" spans="1:28" s="65" customFormat="1" ht="21.75" customHeight="1">
      <c r="A72" s="51">
        <v>58</v>
      </c>
      <c r="B72" s="118" t="s">
        <v>267</v>
      </c>
      <c r="C72" s="119" t="s">
        <v>268</v>
      </c>
      <c r="D72" s="63" t="s">
        <v>90</v>
      </c>
      <c r="E72" s="64" t="s">
        <v>39</v>
      </c>
      <c r="F72" s="80" t="s">
        <v>478</v>
      </c>
      <c r="G72" s="80" t="s">
        <v>477</v>
      </c>
      <c r="H72" s="63" t="s">
        <v>69</v>
      </c>
      <c r="I72" s="136">
        <v>5.9</v>
      </c>
      <c r="J72" s="137">
        <v>6.2</v>
      </c>
      <c r="K72" s="67">
        <f t="shared" si="6"/>
        <v>6.1</v>
      </c>
      <c r="L72" s="66">
        <v>7</v>
      </c>
      <c r="M72" s="125">
        <v>6.1</v>
      </c>
      <c r="N72" s="68">
        <v>7</v>
      </c>
      <c r="O72" s="69">
        <f t="shared" si="7"/>
        <v>6.7</v>
      </c>
      <c r="P72" s="67">
        <f t="shared" si="8"/>
        <v>6.4</v>
      </c>
      <c r="Q72" s="70" t="str">
        <f t="shared" si="9"/>
        <v>TB KHÁ</v>
      </c>
      <c r="R72" s="137" t="s">
        <v>475</v>
      </c>
      <c r="S72" s="144">
        <v>8</v>
      </c>
      <c r="T72" s="145">
        <v>34</v>
      </c>
      <c r="U72" s="71">
        <f t="shared" si="10"/>
        <v>42</v>
      </c>
      <c r="V72" s="141">
        <f t="shared" si="11"/>
        <v>49.4</v>
      </c>
      <c r="W72" s="79"/>
      <c r="AB72" s="69"/>
    </row>
    <row r="73" spans="1:28" s="65" customFormat="1" ht="21.75" customHeight="1">
      <c r="A73" s="73">
        <v>59</v>
      </c>
      <c r="B73" s="118" t="s">
        <v>269</v>
      </c>
      <c r="C73" s="119" t="s">
        <v>270</v>
      </c>
      <c r="D73" s="64" t="s">
        <v>91</v>
      </c>
      <c r="E73" s="64" t="s">
        <v>57</v>
      </c>
      <c r="F73" s="80" t="s">
        <v>478</v>
      </c>
      <c r="G73" s="80" t="s">
        <v>477</v>
      </c>
      <c r="H73" s="64" t="s">
        <v>59</v>
      </c>
      <c r="I73" s="136">
        <v>7</v>
      </c>
      <c r="J73" s="137">
        <v>7.7</v>
      </c>
      <c r="K73" s="67">
        <f t="shared" si="6"/>
        <v>7.4</v>
      </c>
      <c r="L73" s="66">
        <v>7.5</v>
      </c>
      <c r="M73" s="125">
        <v>8.7</v>
      </c>
      <c r="N73" s="68">
        <v>7.5</v>
      </c>
      <c r="O73" s="69">
        <f t="shared" si="7"/>
        <v>7.9</v>
      </c>
      <c r="P73" s="67">
        <f t="shared" si="8"/>
        <v>7.7</v>
      </c>
      <c r="Q73" s="70" t="str">
        <f t="shared" si="9"/>
        <v>TB KHÁ</v>
      </c>
      <c r="R73" s="142" t="s">
        <v>157</v>
      </c>
      <c r="S73" s="143">
        <v>6</v>
      </c>
      <c r="T73" s="140">
        <v>9</v>
      </c>
      <c r="U73" s="71">
        <f t="shared" si="10"/>
        <v>15</v>
      </c>
      <c r="V73" s="141">
        <f t="shared" si="11"/>
        <v>17.6</v>
      </c>
      <c r="W73" s="74"/>
      <c r="AB73" s="69"/>
    </row>
    <row r="74" spans="1:28" s="65" customFormat="1" ht="21.75" customHeight="1">
      <c r="A74" s="51">
        <v>60</v>
      </c>
      <c r="B74" s="118" t="s">
        <v>269</v>
      </c>
      <c r="C74" s="119" t="s">
        <v>270</v>
      </c>
      <c r="D74" s="63" t="s">
        <v>92</v>
      </c>
      <c r="E74" s="63" t="s">
        <v>57</v>
      </c>
      <c r="F74" s="80" t="s">
        <v>478</v>
      </c>
      <c r="G74" s="80" t="s">
        <v>477</v>
      </c>
      <c r="H74" s="63" t="s">
        <v>83</v>
      </c>
      <c r="I74" s="136">
        <v>7.2</v>
      </c>
      <c r="J74" s="137">
        <v>6.8</v>
      </c>
      <c r="K74" s="67">
        <f t="shared" si="6"/>
        <v>7</v>
      </c>
      <c r="L74" s="66">
        <v>6.5</v>
      </c>
      <c r="M74" s="125">
        <v>5.8</v>
      </c>
      <c r="N74" s="68">
        <v>8</v>
      </c>
      <c r="O74" s="69">
        <f t="shared" si="7"/>
        <v>6.8</v>
      </c>
      <c r="P74" s="67">
        <f t="shared" si="8"/>
        <v>6.9</v>
      </c>
      <c r="Q74" s="70" t="str">
        <f t="shared" si="9"/>
        <v>TB KHÁ</v>
      </c>
      <c r="R74" s="146" t="s">
        <v>476</v>
      </c>
      <c r="S74" s="144">
        <v>6</v>
      </c>
      <c r="T74" s="140">
        <v>19</v>
      </c>
      <c r="U74" s="71">
        <f t="shared" si="10"/>
        <v>25</v>
      </c>
      <c r="V74" s="141">
        <f t="shared" si="11"/>
        <v>29.4</v>
      </c>
      <c r="W74" s="72"/>
      <c r="AB74" s="69"/>
    </row>
    <row r="75" spans="1:28" s="65" customFormat="1" ht="21.75" customHeight="1">
      <c r="A75" s="51">
        <v>61</v>
      </c>
      <c r="B75" s="118" t="s">
        <v>271</v>
      </c>
      <c r="C75" s="119" t="s">
        <v>270</v>
      </c>
      <c r="D75" s="63" t="s">
        <v>93</v>
      </c>
      <c r="E75" s="64" t="s">
        <v>57</v>
      </c>
      <c r="F75" s="80" t="s">
        <v>478</v>
      </c>
      <c r="G75" s="80" t="s">
        <v>477</v>
      </c>
      <c r="H75" s="63" t="s">
        <v>94</v>
      </c>
      <c r="I75" s="136">
        <v>6.8</v>
      </c>
      <c r="J75" s="137">
        <v>6.6</v>
      </c>
      <c r="K75" s="67">
        <f t="shared" si="6"/>
        <v>6.7</v>
      </c>
      <c r="L75" s="66">
        <v>5.5</v>
      </c>
      <c r="M75" s="125">
        <v>6</v>
      </c>
      <c r="N75" s="68">
        <v>8</v>
      </c>
      <c r="O75" s="69">
        <f t="shared" si="7"/>
        <v>6.5</v>
      </c>
      <c r="P75" s="67">
        <f t="shared" si="8"/>
        <v>6.6</v>
      </c>
      <c r="Q75" s="70" t="str">
        <f t="shared" si="9"/>
        <v>TB KHÁ</v>
      </c>
      <c r="R75" s="138" t="s">
        <v>474</v>
      </c>
      <c r="S75" s="139">
        <v>12</v>
      </c>
      <c r="T75" s="140">
        <v>9</v>
      </c>
      <c r="U75" s="71">
        <f t="shared" si="10"/>
        <v>21</v>
      </c>
      <c r="V75" s="141">
        <f t="shared" si="11"/>
        <v>24.7</v>
      </c>
      <c r="W75" s="72"/>
      <c r="AB75" s="69"/>
    </row>
    <row r="76" spans="1:28" s="65" customFormat="1" ht="21.75" customHeight="1">
      <c r="A76" s="73">
        <v>62</v>
      </c>
      <c r="B76" s="118" t="s">
        <v>272</v>
      </c>
      <c r="C76" s="119" t="s">
        <v>273</v>
      </c>
      <c r="D76" s="63" t="s">
        <v>95</v>
      </c>
      <c r="E76" s="64" t="s">
        <v>39</v>
      </c>
      <c r="F76" s="80" t="s">
        <v>480</v>
      </c>
      <c r="G76" s="80" t="s">
        <v>477</v>
      </c>
      <c r="H76" s="63" t="s">
        <v>73</v>
      </c>
      <c r="I76" s="136">
        <v>7.6</v>
      </c>
      <c r="J76" s="137">
        <v>6.8</v>
      </c>
      <c r="K76" s="67">
        <f t="shared" si="6"/>
        <v>7.2</v>
      </c>
      <c r="L76" s="66">
        <v>7.5</v>
      </c>
      <c r="M76" s="125">
        <v>6.6</v>
      </c>
      <c r="N76" s="68">
        <v>7.5</v>
      </c>
      <c r="O76" s="69">
        <f t="shared" si="7"/>
        <v>7.2</v>
      </c>
      <c r="P76" s="67">
        <f t="shared" si="8"/>
        <v>7.2</v>
      </c>
      <c r="Q76" s="70" t="str">
        <f t="shared" si="9"/>
        <v>TB KHÁ</v>
      </c>
      <c r="R76" s="137" t="s">
        <v>475</v>
      </c>
      <c r="S76" s="144">
        <v>11</v>
      </c>
      <c r="T76" s="145">
        <v>25</v>
      </c>
      <c r="U76" s="71">
        <f t="shared" si="10"/>
        <v>36</v>
      </c>
      <c r="V76" s="141">
        <f t="shared" si="11"/>
        <v>42.4</v>
      </c>
      <c r="W76" s="74"/>
      <c r="AB76" s="69"/>
    </row>
    <row r="77" spans="1:28" s="80" customFormat="1" ht="21.75" customHeight="1">
      <c r="A77" s="51">
        <v>63</v>
      </c>
      <c r="B77" s="118" t="s">
        <v>274</v>
      </c>
      <c r="C77" s="119" t="s">
        <v>273</v>
      </c>
      <c r="D77" s="63" t="s">
        <v>96</v>
      </c>
      <c r="E77" s="63" t="s">
        <v>57</v>
      </c>
      <c r="F77" s="80" t="s">
        <v>478</v>
      </c>
      <c r="G77" s="80" t="s">
        <v>477</v>
      </c>
      <c r="H77" s="63" t="s">
        <v>85</v>
      </c>
      <c r="I77" s="136">
        <v>6.2</v>
      </c>
      <c r="J77" s="137">
        <v>6.6</v>
      </c>
      <c r="K77" s="67">
        <f t="shared" si="6"/>
        <v>6.4</v>
      </c>
      <c r="L77" s="66">
        <v>7</v>
      </c>
      <c r="M77" s="125">
        <v>7.3</v>
      </c>
      <c r="N77" s="68">
        <v>8</v>
      </c>
      <c r="O77" s="69">
        <f t="shared" si="7"/>
        <v>7.4</v>
      </c>
      <c r="P77" s="67">
        <f t="shared" si="8"/>
        <v>6.9</v>
      </c>
      <c r="Q77" s="70" t="str">
        <f t="shared" si="9"/>
        <v>TB KHÁ</v>
      </c>
      <c r="R77" s="146" t="s">
        <v>476</v>
      </c>
      <c r="S77" s="144">
        <v>9</v>
      </c>
      <c r="T77" s="140">
        <v>12</v>
      </c>
      <c r="U77" s="71">
        <f t="shared" si="10"/>
        <v>21</v>
      </c>
      <c r="V77" s="141">
        <f t="shared" si="11"/>
        <v>24.7</v>
      </c>
      <c r="W77" s="74"/>
      <c r="AB77" s="69"/>
    </row>
    <row r="78" spans="1:28" s="65" customFormat="1" ht="21.75" customHeight="1">
      <c r="A78" s="51">
        <v>64</v>
      </c>
      <c r="B78" s="118" t="s">
        <v>278</v>
      </c>
      <c r="C78" s="119" t="s">
        <v>276</v>
      </c>
      <c r="D78" s="63" t="s">
        <v>100</v>
      </c>
      <c r="E78" s="64" t="s">
        <v>57</v>
      </c>
      <c r="F78" s="147" t="s">
        <v>481</v>
      </c>
      <c r="G78" s="80" t="s">
        <v>477</v>
      </c>
      <c r="H78" s="63" t="s">
        <v>101</v>
      </c>
      <c r="I78" s="136">
        <v>5.9</v>
      </c>
      <c r="J78" s="137">
        <v>6.6</v>
      </c>
      <c r="K78" s="67">
        <f t="shared" si="6"/>
        <v>6.3</v>
      </c>
      <c r="L78" s="66">
        <v>7</v>
      </c>
      <c r="M78" s="125">
        <v>6.6</v>
      </c>
      <c r="N78" s="68">
        <v>6</v>
      </c>
      <c r="O78" s="69">
        <f t="shared" si="7"/>
        <v>6.5</v>
      </c>
      <c r="P78" s="67">
        <f t="shared" si="8"/>
        <v>6.4</v>
      </c>
      <c r="Q78" s="70" t="str">
        <f t="shared" si="9"/>
        <v>TB KHÁ</v>
      </c>
      <c r="R78" s="138" t="s">
        <v>474</v>
      </c>
      <c r="S78" s="139">
        <v>9</v>
      </c>
      <c r="T78" s="140">
        <v>37</v>
      </c>
      <c r="U78" s="71">
        <f t="shared" si="10"/>
        <v>46</v>
      </c>
      <c r="V78" s="141">
        <f t="shared" si="11"/>
        <v>54.1</v>
      </c>
      <c r="W78" s="78"/>
      <c r="AB78" s="69"/>
    </row>
    <row r="79" spans="1:28" s="65" customFormat="1" ht="21.75" customHeight="1">
      <c r="A79" s="73">
        <v>65</v>
      </c>
      <c r="B79" s="118" t="s">
        <v>281</v>
      </c>
      <c r="C79" s="119" t="s">
        <v>279</v>
      </c>
      <c r="D79" s="63" t="s">
        <v>103</v>
      </c>
      <c r="E79" s="64" t="s">
        <v>57</v>
      </c>
      <c r="F79" s="80" t="s">
        <v>478</v>
      </c>
      <c r="G79" s="80" t="s">
        <v>477</v>
      </c>
      <c r="H79" s="63" t="s">
        <v>73</v>
      </c>
      <c r="I79" s="136">
        <v>6.4</v>
      </c>
      <c r="J79" s="137">
        <v>6.4</v>
      </c>
      <c r="K79" s="67">
        <f aca="true" t="shared" si="12" ref="K79:K110">ROUND((I79+J79)/2,1)</f>
        <v>6.4</v>
      </c>
      <c r="L79" s="66">
        <v>6</v>
      </c>
      <c r="M79" s="125">
        <v>6.6</v>
      </c>
      <c r="N79" s="68">
        <v>5</v>
      </c>
      <c r="O79" s="69">
        <f aca="true" t="shared" si="13" ref="O79:O110">ROUND((L79+M79+N79)/3,1)</f>
        <v>5.9</v>
      </c>
      <c r="P79" s="67">
        <f aca="true" t="shared" si="14" ref="P79:P110">ROUND((K79+O79)/2,1)</f>
        <v>6.2</v>
      </c>
      <c r="Q79" s="70" t="str">
        <f aca="true" t="shared" si="15" ref="Q79:Q110">IF(P79&lt;6,"TRUNG BÌNH",IF(OR(P79&lt;7,AND(P79&gt;=7,P79&lt;8,V79&gt;10.1)),"TB KHÁ",IF(OR(P79&lt;8,AND(P79&gt;=8,P79&lt;9,V79&gt;10.1)),"KHÁ",IF(OR(P79&lt;9,AND(P79&gt;=9,V79&gt;10.1)),"GIỎI","XUẤT SẮC"))))</f>
        <v>TB KHÁ</v>
      </c>
      <c r="R79" s="138" t="s">
        <v>474</v>
      </c>
      <c r="S79" s="139">
        <v>9</v>
      </c>
      <c r="T79" s="140">
        <v>39</v>
      </c>
      <c r="U79" s="71">
        <f aca="true" t="shared" si="16" ref="U79:U110">S79+T79</f>
        <v>48</v>
      </c>
      <c r="V79" s="141">
        <f aca="true" t="shared" si="17" ref="V79:V110">ROUND((U79*100/85),1)</f>
        <v>56.5</v>
      </c>
      <c r="W79" s="74"/>
      <c r="AB79" s="69"/>
    </row>
    <row r="80" spans="1:28" s="65" customFormat="1" ht="21.75" customHeight="1">
      <c r="A80" s="51">
        <v>66</v>
      </c>
      <c r="B80" s="118" t="s">
        <v>284</v>
      </c>
      <c r="C80" s="119" t="s">
        <v>285</v>
      </c>
      <c r="D80" s="63" t="s">
        <v>105</v>
      </c>
      <c r="E80" s="63" t="s">
        <v>57</v>
      </c>
      <c r="F80" s="80" t="s">
        <v>482</v>
      </c>
      <c r="G80" s="80" t="s">
        <v>477</v>
      </c>
      <c r="H80" s="63" t="s">
        <v>63</v>
      </c>
      <c r="I80" s="136">
        <v>6.2</v>
      </c>
      <c r="J80" s="137">
        <v>7.1</v>
      </c>
      <c r="K80" s="67">
        <f t="shared" si="12"/>
        <v>6.7</v>
      </c>
      <c r="L80" s="66">
        <v>8.5</v>
      </c>
      <c r="M80" s="125">
        <v>7.8</v>
      </c>
      <c r="N80" s="68">
        <v>8</v>
      </c>
      <c r="O80" s="69">
        <f t="shared" si="13"/>
        <v>8.1</v>
      </c>
      <c r="P80" s="67">
        <f t="shared" si="14"/>
        <v>7.4</v>
      </c>
      <c r="Q80" s="70" t="str">
        <f t="shared" si="15"/>
        <v>TB KHÁ</v>
      </c>
      <c r="R80" s="146" t="s">
        <v>476</v>
      </c>
      <c r="S80" s="144">
        <v>12</v>
      </c>
      <c r="T80" s="140">
        <v>12</v>
      </c>
      <c r="U80" s="71">
        <f t="shared" si="16"/>
        <v>24</v>
      </c>
      <c r="V80" s="141">
        <f t="shared" si="17"/>
        <v>28.2</v>
      </c>
      <c r="W80" s="74"/>
      <c r="AB80" s="69"/>
    </row>
    <row r="81" spans="1:28" s="65" customFormat="1" ht="21.75" customHeight="1">
      <c r="A81" s="51">
        <v>67</v>
      </c>
      <c r="B81" s="118" t="s">
        <v>286</v>
      </c>
      <c r="C81" s="119" t="s">
        <v>287</v>
      </c>
      <c r="D81" s="64" t="s">
        <v>106</v>
      </c>
      <c r="E81" s="64" t="s">
        <v>57</v>
      </c>
      <c r="F81" s="80" t="s">
        <v>483</v>
      </c>
      <c r="G81" s="80" t="s">
        <v>477</v>
      </c>
      <c r="H81" s="64" t="s">
        <v>63</v>
      </c>
      <c r="I81" s="136">
        <v>6.4</v>
      </c>
      <c r="J81" s="137">
        <v>6.6</v>
      </c>
      <c r="K81" s="67">
        <f t="shared" si="12"/>
        <v>6.5</v>
      </c>
      <c r="L81" s="66">
        <v>7</v>
      </c>
      <c r="M81" s="125">
        <v>6.6</v>
      </c>
      <c r="N81" s="75">
        <v>7</v>
      </c>
      <c r="O81" s="69">
        <f t="shared" si="13"/>
        <v>6.9</v>
      </c>
      <c r="P81" s="67">
        <f t="shared" si="14"/>
        <v>6.7</v>
      </c>
      <c r="Q81" s="70" t="str">
        <f t="shared" si="15"/>
        <v>TB KHÁ</v>
      </c>
      <c r="R81" s="142" t="s">
        <v>157</v>
      </c>
      <c r="S81" s="143">
        <v>6</v>
      </c>
      <c r="T81" s="140">
        <v>17</v>
      </c>
      <c r="U81" s="71">
        <f t="shared" si="16"/>
        <v>23</v>
      </c>
      <c r="V81" s="141">
        <f t="shared" si="17"/>
        <v>27.1</v>
      </c>
      <c r="W81" s="81"/>
      <c r="AB81" s="69"/>
    </row>
    <row r="82" spans="1:28" s="65" customFormat="1" ht="21.75" customHeight="1">
      <c r="A82" s="73">
        <v>68</v>
      </c>
      <c r="B82" s="118" t="s">
        <v>290</v>
      </c>
      <c r="C82" s="119" t="s">
        <v>289</v>
      </c>
      <c r="D82" s="63" t="s">
        <v>109</v>
      </c>
      <c r="E82" s="64" t="s">
        <v>57</v>
      </c>
      <c r="F82" s="80" t="s">
        <v>478</v>
      </c>
      <c r="G82" s="80" t="s">
        <v>477</v>
      </c>
      <c r="H82" s="63" t="s">
        <v>85</v>
      </c>
      <c r="I82" s="136">
        <v>7</v>
      </c>
      <c r="J82" s="137">
        <v>6.7</v>
      </c>
      <c r="K82" s="67">
        <f t="shared" si="12"/>
        <v>6.9</v>
      </c>
      <c r="L82" s="66">
        <v>7</v>
      </c>
      <c r="M82" s="125">
        <v>8.7</v>
      </c>
      <c r="N82" s="68">
        <v>5.5</v>
      </c>
      <c r="O82" s="69">
        <f t="shared" si="13"/>
        <v>7.1</v>
      </c>
      <c r="P82" s="67">
        <f t="shared" si="14"/>
        <v>7</v>
      </c>
      <c r="Q82" s="70" t="str">
        <f t="shared" si="15"/>
        <v>TB KHÁ</v>
      </c>
      <c r="R82" s="137" t="s">
        <v>475</v>
      </c>
      <c r="S82" s="144">
        <v>15</v>
      </c>
      <c r="T82" s="145">
        <v>14</v>
      </c>
      <c r="U82" s="71">
        <f t="shared" si="16"/>
        <v>29</v>
      </c>
      <c r="V82" s="141">
        <f t="shared" si="17"/>
        <v>34.1</v>
      </c>
      <c r="W82" s="72"/>
      <c r="AB82" s="69"/>
    </row>
    <row r="83" spans="1:28" s="65" customFormat="1" ht="21.75" customHeight="1">
      <c r="A83" s="51">
        <v>69</v>
      </c>
      <c r="B83" s="118" t="s">
        <v>292</v>
      </c>
      <c r="C83" s="119" t="s">
        <v>293</v>
      </c>
      <c r="D83" s="63" t="s">
        <v>110</v>
      </c>
      <c r="E83" s="63" t="s">
        <v>57</v>
      </c>
      <c r="F83" s="80" t="s">
        <v>478</v>
      </c>
      <c r="G83" s="80" t="s">
        <v>477</v>
      </c>
      <c r="H83" s="63" t="s">
        <v>69</v>
      </c>
      <c r="I83" s="136">
        <v>6.8</v>
      </c>
      <c r="J83" s="137">
        <v>7.2</v>
      </c>
      <c r="K83" s="67">
        <f t="shared" si="12"/>
        <v>7</v>
      </c>
      <c r="L83" s="66">
        <v>7.5</v>
      </c>
      <c r="M83" s="125">
        <v>9.3</v>
      </c>
      <c r="N83" s="68">
        <v>8.5</v>
      </c>
      <c r="O83" s="69">
        <f t="shared" si="13"/>
        <v>8.4</v>
      </c>
      <c r="P83" s="67">
        <f t="shared" si="14"/>
        <v>7.7</v>
      </c>
      <c r="Q83" s="70" t="str">
        <f t="shared" si="15"/>
        <v>TB KHÁ</v>
      </c>
      <c r="R83" s="146" t="s">
        <v>476</v>
      </c>
      <c r="S83" s="144">
        <v>6</v>
      </c>
      <c r="T83" s="140">
        <v>19</v>
      </c>
      <c r="U83" s="71">
        <f t="shared" si="16"/>
        <v>25</v>
      </c>
      <c r="V83" s="141">
        <f t="shared" si="17"/>
        <v>29.4</v>
      </c>
      <c r="W83" s="74"/>
      <c r="AB83" s="69"/>
    </row>
    <row r="84" spans="1:28" s="65" customFormat="1" ht="21.75" customHeight="1">
      <c r="A84" s="51">
        <v>70</v>
      </c>
      <c r="B84" s="118" t="s">
        <v>294</v>
      </c>
      <c r="C84" s="119" t="s">
        <v>295</v>
      </c>
      <c r="D84" s="63" t="s">
        <v>111</v>
      </c>
      <c r="E84" s="63" t="s">
        <v>57</v>
      </c>
      <c r="F84" s="80" t="s">
        <v>478</v>
      </c>
      <c r="G84" s="80" t="s">
        <v>477</v>
      </c>
      <c r="H84" s="63" t="s">
        <v>112</v>
      </c>
      <c r="I84" s="136">
        <v>6.8</v>
      </c>
      <c r="J84" s="137">
        <v>6.7</v>
      </c>
      <c r="K84" s="67">
        <f t="shared" si="12"/>
        <v>6.8</v>
      </c>
      <c r="L84" s="66">
        <v>6.5</v>
      </c>
      <c r="M84" s="125">
        <v>6.9</v>
      </c>
      <c r="N84" s="68">
        <v>8.5</v>
      </c>
      <c r="O84" s="69">
        <f t="shared" si="13"/>
        <v>7.3</v>
      </c>
      <c r="P84" s="67">
        <f t="shared" si="14"/>
        <v>7.1</v>
      </c>
      <c r="Q84" s="70" t="str">
        <f t="shared" si="15"/>
        <v>TB KHÁ</v>
      </c>
      <c r="R84" s="146" t="s">
        <v>476</v>
      </c>
      <c r="S84" s="144">
        <v>9</v>
      </c>
      <c r="T84" s="140">
        <v>11</v>
      </c>
      <c r="U84" s="71">
        <f t="shared" si="16"/>
        <v>20</v>
      </c>
      <c r="V84" s="141">
        <f t="shared" si="17"/>
        <v>23.5</v>
      </c>
      <c r="W84" s="77"/>
      <c r="AB84" s="69"/>
    </row>
    <row r="85" spans="1:28" s="65" customFormat="1" ht="21.75" customHeight="1">
      <c r="A85" s="73">
        <v>71</v>
      </c>
      <c r="B85" s="118" t="s">
        <v>296</v>
      </c>
      <c r="C85" s="119" t="s">
        <v>297</v>
      </c>
      <c r="D85" s="63" t="s">
        <v>113</v>
      </c>
      <c r="E85" s="64" t="s">
        <v>39</v>
      </c>
      <c r="F85" s="80" t="s">
        <v>478</v>
      </c>
      <c r="G85" s="80" t="s">
        <v>477</v>
      </c>
      <c r="H85" s="63" t="s">
        <v>69</v>
      </c>
      <c r="I85" s="136">
        <v>7.5</v>
      </c>
      <c r="J85" s="137">
        <v>7.6</v>
      </c>
      <c r="K85" s="67">
        <f t="shared" si="12"/>
        <v>7.6</v>
      </c>
      <c r="L85" s="66">
        <v>7.5</v>
      </c>
      <c r="M85" s="125">
        <v>7.3</v>
      </c>
      <c r="N85" s="68">
        <v>7.5</v>
      </c>
      <c r="O85" s="69">
        <f t="shared" si="13"/>
        <v>7.4</v>
      </c>
      <c r="P85" s="67">
        <f t="shared" si="14"/>
        <v>7.5</v>
      </c>
      <c r="Q85" s="70" t="str">
        <f t="shared" si="15"/>
        <v>TB KHÁ</v>
      </c>
      <c r="R85" s="137" t="s">
        <v>475</v>
      </c>
      <c r="S85" s="144">
        <v>9</v>
      </c>
      <c r="T85" s="137"/>
      <c r="U85" s="71">
        <f t="shared" si="16"/>
        <v>9</v>
      </c>
      <c r="V85" s="141">
        <f t="shared" si="17"/>
        <v>10.6</v>
      </c>
      <c r="W85" s="74"/>
      <c r="AB85" s="69"/>
    </row>
    <row r="86" spans="1:28" s="80" customFormat="1" ht="21.75" customHeight="1">
      <c r="A86" s="51">
        <v>72</v>
      </c>
      <c r="B86" s="118" t="s">
        <v>299</v>
      </c>
      <c r="C86" s="119" t="s">
        <v>300</v>
      </c>
      <c r="D86" s="64" t="s">
        <v>64</v>
      </c>
      <c r="E86" s="64" t="s">
        <v>57</v>
      </c>
      <c r="F86" s="80" t="s">
        <v>478</v>
      </c>
      <c r="G86" s="80" t="s">
        <v>477</v>
      </c>
      <c r="H86" s="64" t="s">
        <v>63</v>
      </c>
      <c r="I86" s="136">
        <v>6.8</v>
      </c>
      <c r="J86" s="137">
        <v>7.1</v>
      </c>
      <c r="K86" s="67">
        <f t="shared" si="12"/>
        <v>7</v>
      </c>
      <c r="L86" s="66">
        <v>8</v>
      </c>
      <c r="M86" s="125">
        <v>8.3</v>
      </c>
      <c r="N86" s="68">
        <v>7</v>
      </c>
      <c r="O86" s="69">
        <f t="shared" si="13"/>
        <v>7.8</v>
      </c>
      <c r="P86" s="67">
        <f t="shared" si="14"/>
        <v>7.4</v>
      </c>
      <c r="Q86" s="70" t="str">
        <f t="shared" si="15"/>
        <v>TB KHÁ</v>
      </c>
      <c r="R86" s="142" t="s">
        <v>157</v>
      </c>
      <c r="S86" s="148">
        <v>9</v>
      </c>
      <c r="T86" s="140">
        <v>9</v>
      </c>
      <c r="U86" s="71">
        <f t="shared" si="16"/>
        <v>18</v>
      </c>
      <c r="V86" s="141">
        <f t="shared" si="17"/>
        <v>21.2</v>
      </c>
      <c r="W86" s="74"/>
      <c r="AB86" s="69"/>
    </row>
    <row r="87" spans="1:28" s="65" customFormat="1" ht="21.75" customHeight="1">
      <c r="A87" s="51">
        <v>73</v>
      </c>
      <c r="B87" s="118" t="s">
        <v>306</v>
      </c>
      <c r="C87" s="119" t="s">
        <v>307</v>
      </c>
      <c r="D87" s="63" t="s">
        <v>118</v>
      </c>
      <c r="E87" s="64" t="s">
        <v>57</v>
      </c>
      <c r="F87" s="80" t="s">
        <v>478</v>
      </c>
      <c r="G87" s="80" t="s">
        <v>477</v>
      </c>
      <c r="H87" s="63" t="s">
        <v>119</v>
      </c>
      <c r="I87" s="136">
        <v>6.5</v>
      </c>
      <c r="J87" s="137">
        <v>6.4</v>
      </c>
      <c r="K87" s="67">
        <f t="shared" si="12"/>
        <v>6.5</v>
      </c>
      <c r="L87" s="66">
        <v>8.5</v>
      </c>
      <c r="M87" s="125">
        <v>7</v>
      </c>
      <c r="N87" s="68">
        <v>7.5</v>
      </c>
      <c r="O87" s="69">
        <f t="shared" si="13"/>
        <v>7.7</v>
      </c>
      <c r="P87" s="67">
        <f t="shared" si="14"/>
        <v>7.1</v>
      </c>
      <c r="Q87" s="70" t="str">
        <f t="shared" si="15"/>
        <v>TB KHÁ</v>
      </c>
      <c r="R87" s="138" t="s">
        <v>474</v>
      </c>
      <c r="S87" s="139">
        <v>15</v>
      </c>
      <c r="T87" s="140">
        <v>15</v>
      </c>
      <c r="U87" s="71">
        <f t="shared" si="16"/>
        <v>30</v>
      </c>
      <c r="V87" s="141">
        <f t="shared" si="17"/>
        <v>35.3</v>
      </c>
      <c r="W87" s="72"/>
      <c r="AB87" s="69"/>
    </row>
    <row r="88" spans="1:28" s="65" customFormat="1" ht="21.75" customHeight="1">
      <c r="A88" s="73">
        <v>74</v>
      </c>
      <c r="B88" s="118" t="s">
        <v>308</v>
      </c>
      <c r="C88" s="119" t="s">
        <v>309</v>
      </c>
      <c r="D88" s="63" t="s">
        <v>120</v>
      </c>
      <c r="E88" s="64" t="s">
        <v>39</v>
      </c>
      <c r="F88" s="80" t="s">
        <v>478</v>
      </c>
      <c r="G88" s="80" t="s">
        <v>477</v>
      </c>
      <c r="H88" s="63" t="s">
        <v>69</v>
      </c>
      <c r="I88" s="136">
        <v>6.3</v>
      </c>
      <c r="J88" s="137">
        <v>6.2</v>
      </c>
      <c r="K88" s="67">
        <f t="shared" si="12"/>
        <v>6.3</v>
      </c>
      <c r="L88" s="66">
        <v>5.5</v>
      </c>
      <c r="M88" s="125">
        <v>5.7</v>
      </c>
      <c r="N88" s="68">
        <v>6</v>
      </c>
      <c r="O88" s="69">
        <f t="shared" si="13"/>
        <v>5.7</v>
      </c>
      <c r="P88" s="67">
        <f t="shared" si="14"/>
        <v>6</v>
      </c>
      <c r="Q88" s="70" t="str">
        <f t="shared" si="15"/>
        <v>TB KHÁ</v>
      </c>
      <c r="R88" s="138" t="s">
        <v>474</v>
      </c>
      <c r="S88" s="139">
        <v>11</v>
      </c>
      <c r="T88" s="140">
        <v>28</v>
      </c>
      <c r="U88" s="71">
        <f t="shared" si="16"/>
        <v>39</v>
      </c>
      <c r="V88" s="141">
        <f t="shared" si="17"/>
        <v>45.9</v>
      </c>
      <c r="W88" s="74"/>
      <c r="AB88" s="69"/>
    </row>
    <row r="89" spans="1:28" s="65" customFormat="1" ht="21.75" customHeight="1">
      <c r="A89" s="51">
        <v>75</v>
      </c>
      <c r="B89" s="118" t="s">
        <v>312</v>
      </c>
      <c r="C89" s="119" t="s">
        <v>311</v>
      </c>
      <c r="D89" s="64" t="s">
        <v>122</v>
      </c>
      <c r="E89" s="64" t="s">
        <v>57</v>
      </c>
      <c r="F89" s="80" t="s">
        <v>478</v>
      </c>
      <c r="G89" s="80" t="s">
        <v>477</v>
      </c>
      <c r="H89" s="64" t="s">
        <v>98</v>
      </c>
      <c r="I89" s="136">
        <v>6.7</v>
      </c>
      <c r="J89" s="137">
        <v>6.4</v>
      </c>
      <c r="K89" s="67">
        <f t="shared" si="12"/>
        <v>6.6</v>
      </c>
      <c r="L89" s="66">
        <v>6.5</v>
      </c>
      <c r="M89" s="125">
        <v>6.9</v>
      </c>
      <c r="N89" s="68">
        <v>6.5</v>
      </c>
      <c r="O89" s="69">
        <f t="shared" si="13"/>
        <v>6.6</v>
      </c>
      <c r="P89" s="67">
        <f t="shared" si="14"/>
        <v>6.6</v>
      </c>
      <c r="Q89" s="70" t="str">
        <f t="shared" si="15"/>
        <v>TB KHÁ</v>
      </c>
      <c r="R89" s="142" t="s">
        <v>157</v>
      </c>
      <c r="S89" s="148">
        <v>3</v>
      </c>
      <c r="T89" s="140">
        <v>23</v>
      </c>
      <c r="U89" s="71">
        <f t="shared" si="16"/>
        <v>26</v>
      </c>
      <c r="V89" s="141">
        <f t="shared" si="17"/>
        <v>30.6</v>
      </c>
      <c r="W89" s="83"/>
      <c r="AB89" s="69"/>
    </row>
    <row r="90" spans="1:28" s="65" customFormat="1" ht="21.75" customHeight="1">
      <c r="A90" s="51">
        <v>76</v>
      </c>
      <c r="B90" s="118" t="s">
        <v>313</v>
      </c>
      <c r="C90" s="119" t="s">
        <v>311</v>
      </c>
      <c r="D90" s="63" t="s">
        <v>123</v>
      </c>
      <c r="E90" s="63" t="s">
        <v>57</v>
      </c>
      <c r="F90" s="80" t="s">
        <v>478</v>
      </c>
      <c r="G90" s="80" t="s">
        <v>477</v>
      </c>
      <c r="H90" s="63" t="s">
        <v>69</v>
      </c>
      <c r="I90" s="136">
        <v>6.1</v>
      </c>
      <c r="J90" s="137">
        <v>6.5</v>
      </c>
      <c r="K90" s="67">
        <f t="shared" si="12"/>
        <v>6.3</v>
      </c>
      <c r="L90" s="66">
        <v>6.5</v>
      </c>
      <c r="M90" s="125">
        <v>7.6</v>
      </c>
      <c r="N90" s="68">
        <v>7</v>
      </c>
      <c r="O90" s="69">
        <f t="shared" si="13"/>
        <v>7</v>
      </c>
      <c r="P90" s="67">
        <f t="shared" si="14"/>
        <v>6.7</v>
      </c>
      <c r="Q90" s="70" t="str">
        <f t="shared" si="15"/>
        <v>TB KHÁ</v>
      </c>
      <c r="R90" s="146" t="s">
        <v>476</v>
      </c>
      <c r="S90" s="144">
        <v>3</v>
      </c>
      <c r="T90" s="140">
        <v>28</v>
      </c>
      <c r="U90" s="71">
        <f t="shared" si="16"/>
        <v>31</v>
      </c>
      <c r="V90" s="141">
        <f t="shared" si="17"/>
        <v>36.5</v>
      </c>
      <c r="W90" s="77"/>
      <c r="AB90" s="69"/>
    </row>
    <row r="91" spans="1:28" s="65" customFormat="1" ht="21.75" customHeight="1">
      <c r="A91" s="73">
        <v>77</v>
      </c>
      <c r="B91" s="118" t="s">
        <v>324</v>
      </c>
      <c r="C91" s="119" t="s">
        <v>325</v>
      </c>
      <c r="D91" s="64" t="s">
        <v>129</v>
      </c>
      <c r="E91" s="64" t="s">
        <v>39</v>
      </c>
      <c r="F91" s="80" t="s">
        <v>478</v>
      </c>
      <c r="G91" s="80" t="s">
        <v>477</v>
      </c>
      <c r="H91" s="64" t="s">
        <v>67</v>
      </c>
      <c r="I91" s="136">
        <v>6.2</v>
      </c>
      <c r="J91" s="137">
        <v>7.3</v>
      </c>
      <c r="K91" s="67">
        <f t="shared" si="12"/>
        <v>6.8</v>
      </c>
      <c r="L91" s="66">
        <v>8</v>
      </c>
      <c r="M91" s="125">
        <v>5.3</v>
      </c>
      <c r="N91" s="68">
        <v>7</v>
      </c>
      <c r="O91" s="69">
        <f t="shared" si="13"/>
        <v>6.8</v>
      </c>
      <c r="P91" s="67">
        <f t="shared" si="14"/>
        <v>6.8</v>
      </c>
      <c r="Q91" s="70" t="str">
        <f t="shared" si="15"/>
        <v>TB KHÁ</v>
      </c>
      <c r="R91" s="142" t="s">
        <v>157</v>
      </c>
      <c r="S91" s="148">
        <v>12</v>
      </c>
      <c r="T91" s="140">
        <v>34</v>
      </c>
      <c r="U91" s="71">
        <f t="shared" si="16"/>
        <v>46</v>
      </c>
      <c r="V91" s="141">
        <f t="shared" si="17"/>
        <v>54.1</v>
      </c>
      <c r="W91" s="74"/>
      <c r="AB91" s="69"/>
    </row>
    <row r="92" spans="1:28" s="65" customFormat="1" ht="21.75" customHeight="1">
      <c r="A92" s="51">
        <v>78</v>
      </c>
      <c r="B92" s="118" t="s">
        <v>306</v>
      </c>
      <c r="C92" s="119" t="s">
        <v>326</v>
      </c>
      <c r="D92" s="63" t="s">
        <v>130</v>
      </c>
      <c r="E92" s="64" t="s">
        <v>57</v>
      </c>
      <c r="F92" s="80" t="s">
        <v>478</v>
      </c>
      <c r="G92" s="80" t="s">
        <v>477</v>
      </c>
      <c r="H92" s="63" t="s">
        <v>59</v>
      </c>
      <c r="I92" s="136">
        <v>7</v>
      </c>
      <c r="J92" s="137">
        <v>6.5</v>
      </c>
      <c r="K92" s="67">
        <f t="shared" si="12"/>
        <v>6.8</v>
      </c>
      <c r="L92" s="66">
        <v>6</v>
      </c>
      <c r="M92" s="125">
        <v>8</v>
      </c>
      <c r="N92" s="68">
        <v>7</v>
      </c>
      <c r="O92" s="69">
        <f t="shared" si="13"/>
        <v>7</v>
      </c>
      <c r="P92" s="67">
        <f t="shared" si="14"/>
        <v>6.9</v>
      </c>
      <c r="Q92" s="70" t="str">
        <f t="shared" si="15"/>
        <v>TB KHÁ</v>
      </c>
      <c r="R92" s="138" t="s">
        <v>474</v>
      </c>
      <c r="S92" s="139">
        <v>14</v>
      </c>
      <c r="T92" s="140">
        <v>25</v>
      </c>
      <c r="U92" s="71">
        <f t="shared" si="16"/>
        <v>39</v>
      </c>
      <c r="V92" s="141">
        <f t="shared" si="17"/>
        <v>45.9</v>
      </c>
      <c r="W92" s="74"/>
      <c r="AB92" s="69"/>
    </row>
    <row r="93" spans="1:28" s="65" customFormat="1" ht="21.75" customHeight="1">
      <c r="A93" s="51">
        <v>79</v>
      </c>
      <c r="B93" s="118" t="s">
        <v>329</v>
      </c>
      <c r="C93" s="119" t="s">
        <v>328</v>
      </c>
      <c r="D93" s="63" t="s">
        <v>132</v>
      </c>
      <c r="E93" s="63" t="s">
        <v>57</v>
      </c>
      <c r="F93" s="80" t="s">
        <v>480</v>
      </c>
      <c r="G93" s="80" t="s">
        <v>477</v>
      </c>
      <c r="H93" s="63" t="s">
        <v>133</v>
      </c>
      <c r="I93" s="136">
        <v>6.2</v>
      </c>
      <c r="J93" s="137">
        <v>6.2</v>
      </c>
      <c r="K93" s="67">
        <f t="shared" si="12"/>
        <v>6.2</v>
      </c>
      <c r="L93" s="66">
        <v>5.5</v>
      </c>
      <c r="M93" s="125">
        <v>5.9</v>
      </c>
      <c r="N93" s="68">
        <v>6.5</v>
      </c>
      <c r="O93" s="69">
        <f t="shared" si="13"/>
        <v>6</v>
      </c>
      <c r="P93" s="67">
        <f t="shared" si="14"/>
        <v>6.1</v>
      </c>
      <c r="Q93" s="70" t="str">
        <f t="shared" si="15"/>
        <v>TB KHÁ</v>
      </c>
      <c r="R93" s="146" t="s">
        <v>476</v>
      </c>
      <c r="S93" s="144">
        <v>15</v>
      </c>
      <c r="T93" s="140">
        <v>29</v>
      </c>
      <c r="U93" s="71">
        <f t="shared" si="16"/>
        <v>44</v>
      </c>
      <c r="V93" s="141">
        <f t="shared" si="17"/>
        <v>51.8</v>
      </c>
      <c r="W93" s="74"/>
      <c r="AB93" s="69"/>
    </row>
    <row r="94" spans="1:28" s="65" customFormat="1" ht="21.75" customHeight="1">
      <c r="A94" s="73">
        <v>80</v>
      </c>
      <c r="B94" s="118" t="s">
        <v>330</v>
      </c>
      <c r="C94" s="119" t="s">
        <v>331</v>
      </c>
      <c r="D94" s="64" t="s">
        <v>134</v>
      </c>
      <c r="E94" s="64" t="s">
        <v>57</v>
      </c>
      <c r="F94" s="80" t="s">
        <v>480</v>
      </c>
      <c r="G94" s="80" t="s">
        <v>477</v>
      </c>
      <c r="H94" s="64" t="s">
        <v>98</v>
      </c>
      <c r="I94" s="136">
        <v>6.2</v>
      </c>
      <c r="J94" s="137">
        <v>6.6</v>
      </c>
      <c r="K94" s="67">
        <f t="shared" si="12"/>
        <v>6.4</v>
      </c>
      <c r="L94" s="66">
        <v>6</v>
      </c>
      <c r="M94" s="125">
        <v>7.3</v>
      </c>
      <c r="N94" s="68">
        <v>7.5</v>
      </c>
      <c r="O94" s="69">
        <f t="shared" si="13"/>
        <v>6.9</v>
      </c>
      <c r="P94" s="67">
        <f t="shared" si="14"/>
        <v>6.7</v>
      </c>
      <c r="Q94" s="70" t="str">
        <f t="shared" si="15"/>
        <v>TB KHÁ</v>
      </c>
      <c r="R94" s="142" t="s">
        <v>157</v>
      </c>
      <c r="S94" s="148">
        <v>3</v>
      </c>
      <c r="T94" s="140">
        <v>21</v>
      </c>
      <c r="U94" s="71">
        <f t="shared" si="16"/>
        <v>24</v>
      </c>
      <c r="V94" s="141">
        <f t="shared" si="17"/>
        <v>28.2</v>
      </c>
      <c r="W94" s="77"/>
      <c r="AB94" s="69"/>
    </row>
    <row r="95" spans="1:28" s="65" customFormat="1" ht="21.75" customHeight="1">
      <c r="A95" s="51">
        <v>81</v>
      </c>
      <c r="B95" s="118" t="s">
        <v>332</v>
      </c>
      <c r="C95" s="119" t="s">
        <v>333</v>
      </c>
      <c r="D95" s="63" t="s">
        <v>135</v>
      </c>
      <c r="E95" s="64" t="s">
        <v>57</v>
      </c>
      <c r="F95" s="80" t="s">
        <v>480</v>
      </c>
      <c r="G95" s="80" t="s">
        <v>477</v>
      </c>
      <c r="H95" s="63" t="s">
        <v>73</v>
      </c>
      <c r="I95" s="136">
        <v>6.1</v>
      </c>
      <c r="J95" s="137">
        <v>6.6</v>
      </c>
      <c r="K95" s="67">
        <f t="shared" si="12"/>
        <v>6.4</v>
      </c>
      <c r="L95" s="126">
        <v>4.5</v>
      </c>
      <c r="M95" s="125">
        <v>7</v>
      </c>
      <c r="N95" s="68">
        <v>7</v>
      </c>
      <c r="O95" s="69">
        <f t="shared" si="13"/>
        <v>6.2</v>
      </c>
      <c r="P95" s="67">
        <f t="shared" si="14"/>
        <v>6.3</v>
      </c>
      <c r="Q95" s="70" t="str">
        <f t="shared" si="15"/>
        <v>TB KHÁ</v>
      </c>
      <c r="R95" s="138" t="s">
        <v>474</v>
      </c>
      <c r="S95" s="139">
        <v>15</v>
      </c>
      <c r="T95" s="140">
        <v>27</v>
      </c>
      <c r="U95" s="71">
        <f t="shared" si="16"/>
        <v>42</v>
      </c>
      <c r="V95" s="141">
        <f t="shared" si="17"/>
        <v>49.4</v>
      </c>
      <c r="W95" s="72"/>
      <c r="AB95" s="69"/>
    </row>
    <row r="96" spans="1:28" s="65" customFormat="1" ht="21.75" customHeight="1">
      <c r="A96" s="51">
        <v>82</v>
      </c>
      <c r="B96" s="118" t="s">
        <v>334</v>
      </c>
      <c r="C96" s="119" t="s">
        <v>335</v>
      </c>
      <c r="D96" s="63" t="s">
        <v>136</v>
      </c>
      <c r="E96" s="64" t="s">
        <v>39</v>
      </c>
      <c r="F96" s="80" t="s">
        <v>478</v>
      </c>
      <c r="G96" s="80" t="s">
        <v>477</v>
      </c>
      <c r="H96" s="63" t="s">
        <v>73</v>
      </c>
      <c r="I96" s="136">
        <v>7</v>
      </c>
      <c r="J96" s="137">
        <v>7</v>
      </c>
      <c r="K96" s="67">
        <f t="shared" si="12"/>
        <v>7</v>
      </c>
      <c r="L96" s="66">
        <v>9</v>
      </c>
      <c r="M96" s="125">
        <v>8.7</v>
      </c>
      <c r="N96" s="68">
        <v>7.5</v>
      </c>
      <c r="O96" s="69">
        <f t="shared" si="13"/>
        <v>8.4</v>
      </c>
      <c r="P96" s="67">
        <f t="shared" si="14"/>
        <v>7.7</v>
      </c>
      <c r="Q96" s="70" t="str">
        <f t="shared" si="15"/>
        <v>TB KHÁ</v>
      </c>
      <c r="R96" s="137" t="s">
        <v>475</v>
      </c>
      <c r="S96" s="144"/>
      <c r="T96" s="145">
        <v>11</v>
      </c>
      <c r="U96" s="71">
        <f t="shared" si="16"/>
        <v>11</v>
      </c>
      <c r="V96" s="141">
        <f t="shared" si="17"/>
        <v>12.9</v>
      </c>
      <c r="W96" s="72"/>
      <c r="AB96" s="69"/>
    </row>
    <row r="97" spans="1:28" s="65" customFormat="1" ht="21.75" customHeight="1">
      <c r="A97" s="73">
        <v>83</v>
      </c>
      <c r="B97" s="118" t="s">
        <v>337</v>
      </c>
      <c r="C97" s="119" t="s">
        <v>335</v>
      </c>
      <c r="D97" s="64" t="s">
        <v>68</v>
      </c>
      <c r="E97" s="64" t="s">
        <v>39</v>
      </c>
      <c r="F97" s="80" t="s">
        <v>478</v>
      </c>
      <c r="G97" s="80" t="s">
        <v>477</v>
      </c>
      <c r="H97" s="64" t="s">
        <v>59</v>
      </c>
      <c r="I97" s="136">
        <v>6.6</v>
      </c>
      <c r="J97" s="137">
        <v>6.7</v>
      </c>
      <c r="K97" s="67">
        <f t="shared" si="12"/>
        <v>6.7</v>
      </c>
      <c r="L97" s="66">
        <v>7.5</v>
      </c>
      <c r="M97" s="125">
        <v>7.7</v>
      </c>
      <c r="N97" s="68">
        <v>7.5</v>
      </c>
      <c r="O97" s="69">
        <f t="shared" si="13"/>
        <v>7.6</v>
      </c>
      <c r="P97" s="67">
        <f t="shared" si="14"/>
        <v>7.2</v>
      </c>
      <c r="Q97" s="70" t="str">
        <f t="shared" si="15"/>
        <v>TB KHÁ</v>
      </c>
      <c r="R97" s="142" t="s">
        <v>157</v>
      </c>
      <c r="S97" s="148">
        <v>9</v>
      </c>
      <c r="T97" s="140">
        <v>12</v>
      </c>
      <c r="U97" s="71">
        <f t="shared" si="16"/>
        <v>21</v>
      </c>
      <c r="V97" s="141">
        <f t="shared" si="17"/>
        <v>24.7</v>
      </c>
      <c r="W97" s="74"/>
      <c r="AB97" s="69"/>
    </row>
    <row r="98" spans="1:28" s="65" customFormat="1" ht="21.75" customHeight="1">
      <c r="A98" s="51">
        <v>84</v>
      </c>
      <c r="B98" s="118" t="s">
        <v>254</v>
      </c>
      <c r="C98" s="119" t="s">
        <v>338</v>
      </c>
      <c r="D98" s="63" t="s">
        <v>138</v>
      </c>
      <c r="E98" s="64" t="s">
        <v>39</v>
      </c>
      <c r="F98" s="80" t="s">
        <v>479</v>
      </c>
      <c r="G98" s="80" t="s">
        <v>477</v>
      </c>
      <c r="H98" s="63" t="s">
        <v>65</v>
      </c>
      <c r="I98" s="136">
        <v>6.8</v>
      </c>
      <c r="J98" s="137">
        <v>6.7</v>
      </c>
      <c r="K98" s="67">
        <f t="shared" si="12"/>
        <v>6.8</v>
      </c>
      <c r="L98" s="66">
        <v>5</v>
      </c>
      <c r="M98" s="125">
        <v>7.3</v>
      </c>
      <c r="N98" s="68">
        <v>6</v>
      </c>
      <c r="O98" s="69">
        <f t="shared" si="13"/>
        <v>6.1</v>
      </c>
      <c r="P98" s="67">
        <f t="shared" si="14"/>
        <v>6.5</v>
      </c>
      <c r="Q98" s="70" t="str">
        <f t="shared" si="15"/>
        <v>TB KHÁ</v>
      </c>
      <c r="R98" s="138" t="s">
        <v>474</v>
      </c>
      <c r="S98" s="139">
        <v>9</v>
      </c>
      <c r="T98" s="140">
        <v>36</v>
      </c>
      <c r="U98" s="71">
        <f t="shared" si="16"/>
        <v>45</v>
      </c>
      <c r="V98" s="141">
        <f t="shared" si="17"/>
        <v>52.9</v>
      </c>
      <c r="W98" s="79"/>
      <c r="AB98" s="69"/>
    </row>
    <row r="99" spans="1:28" s="65" customFormat="1" ht="21.75" customHeight="1">
      <c r="A99" s="51">
        <v>85</v>
      </c>
      <c r="B99" s="118" t="s">
        <v>256</v>
      </c>
      <c r="C99" s="119" t="s">
        <v>340</v>
      </c>
      <c r="D99" s="63" t="s">
        <v>140</v>
      </c>
      <c r="E99" s="64" t="s">
        <v>57</v>
      </c>
      <c r="F99" s="80" t="s">
        <v>478</v>
      </c>
      <c r="G99" s="80" t="s">
        <v>477</v>
      </c>
      <c r="H99" s="63" t="s">
        <v>59</v>
      </c>
      <c r="I99" s="136">
        <v>6.8</v>
      </c>
      <c r="J99" s="137">
        <v>6.8</v>
      </c>
      <c r="K99" s="67">
        <f t="shared" si="12"/>
        <v>6.8</v>
      </c>
      <c r="L99" s="66">
        <v>7.5</v>
      </c>
      <c r="M99" s="125">
        <v>8.8</v>
      </c>
      <c r="N99" s="68">
        <v>6</v>
      </c>
      <c r="O99" s="69">
        <f t="shared" si="13"/>
        <v>7.4</v>
      </c>
      <c r="P99" s="67">
        <f t="shared" si="14"/>
        <v>7.1</v>
      </c>
      <c r="Q99" s="70" t="str">
        <f t="shared" si="15"/>
        <v>TB KHÁ</v>
      </c>
      <c r="R99" s="137" t="s">
        <v>475</v>
      </c>
      <c r="S99" s="144">
        <v>3</v>
      </c>
      <c r="T99" s="145">
        <v>9</v>
      </c>
      <c r="U99" s="71">
        <f t="shared" si="16"/>
        <v>12</v>
      </c>
      <c r="V99" s="141">
        <f t="shared" si="17"/>
        <v>14.1</v>
      </c>
      <c r="W99" s="79"/>
      <c r="AB99" s="69"/>
    </row>
    <row r="100" spans="1:28" s="65" customFormat="1" ht="21.75" customHeight="1">
      <c r="A100" s="73">
        <v>86</v>
      </c>
      <c r="B100" s="118" t="s">
        <v>342</v>
      </c>
      <c r="C100" s="119" t="s">
        <v>340</v>
      </c>
      <c r="D100" s="84" t="s">
        <v>141</v>
      </c>
      <c r="E100" s="64" t="s">
        <v>57</v>
      </c>
      <c r="F100" s="80" t="s">
        <v>478</v>
      </c>
      <c r="G100" s="80" t="s">
        <v>477</v>
      </c>
      <c r="H100" s="85" t="s">
        <v>73</v>
      </c>
      <c r="I100" s="136">
        <v>7.2</v>
      </c>
      <c r="J100" s="137">
        <v>6.8</v>
      </c>
      <c r="K100" s="67">
        <f t="shared" si="12"/>
        <v>7</v>
      </c>
      <c r="L100" s="66">
        <v>7</v>
      </c>
      <c r="M100" s="125">
        <v>6.3</v>
      </c>
      <c r="N100" s="68">
        <v>7</v>
      </c>
      <c r="O100" s="69">
        <f t="shared" si="13"/>
        <v>6.8</v>
      </c>
      <c r="P100" s="67">
        <f t="shared" si="14"/>
        <v>6.9</v>
      </c>
      <c r="Q100" s="70" t="str">
        <f t="shared" si="15"/>
        <v>TB KHÁ</v>
      </c>
      <c r="R100" s="138" t="s">
        <v>474</v>
      </c>
      <c r="S100" s="139"/>
      <c r="T100" s="145">
        <v>18</v>
      </c>
      <c r="U100" s="71">
        <f t="shared" si="16"/>
        <v>18</v>
      </c>
      <c r="V100" s="141">
        <f t="shared" si="17"/>
        <v>21.2</v>
      </c>
      <c r="W100" s="79"/>
      <c r="AB100" s="69"/>
    </row>
    <row r="101" spans="1:28" s="65" customFormat="1" ht="21.75" customHeight="1">
      <c r="A101" s="51">
        <v>87</v>
      </c>
      <c r="B101" s="118" t="s">
        <v>343</v>
      </c>
      <c r="C101" s="119" t="s">
        <v>344</v>
      </c>
      <c r="D101" s="64" t="s">
        <v>142</v>
      </c>
      <c r="E101" s="64" t="s">
        <v>39</v>
      </c>
      <c r="F101" s="80" t="s">
        <v>478</v>
      </c>
      <c r="G101" s="80" t="s">
        <v>477</v>
      </c>
      <c r="H101" s="64" t="s">
        <v>83</v>
      </c>
      <c r="I101" s="136">
        <v>6.6</v>
      </c>
      <c r="J101" s="137">
        <v>7.2</v>
      </c>
      <c r="K101" s="67">
        <f t="shared" si="12"/>
        <v>6.9</v>
      </c>
      <c r="L101" s="66">
        <v>8</v>
      </c>
      <c r="M101" s="125">
        <v>6.3</v>
      </c>
      <c r="N101" s="68">
        <v>7.5</v>
      </c>
      <c r="O101" s="69">
        <f t="shared" si="13"/>
        <v>7.3</v>
      </c>
      <c r="P101" s="67">
        <f t="shared" si="14"/>
        <v>7.1</v>
      </c>
      <c r="Q101" s="70" t="str">
        <f t="shared" si="15"/>
        <v>TB KHÁ</v>
      </c>
      <c r="R101" s="142" t="s">
        <v>157</v>
      </c>
      <c r="S101" s="148">
        <v>12</v>
      </c>
      <c r="T101" s="140">
        <v>22</v>
      </c>
      <c r="U101" s="71">
        <f t="shared" si="16"/>
        <v>34</v>
      </c>
      <c r="V101" s="141">
        <f t="shared" si="17"/>
        <v>40</v>
      </c>
      <c r="W101" s="81"/>
      <c r="AB101" s="69"/>
    </row>
    <row r="102" spans="1:28" s="65" customFormat="1" ht="21.75" customHeight="1">
      <c r="A102" s="51">
        <v>88</v>
      </c>
      <c r="B102" s="118" t="s">
        <v>345</v>
      </c>
      <c r="C102" s="119" t="s">
        <v>344</v>
      </c>
      <c r="D102" s="63" t="s">
        <v>143</v>
      </c>
      <c r="E102" s="64" t="s">
        <v>39</v>
      </c>
      <c r="F102" s="80" t="s">
        <v>478</v>
      </c>
      <c r="G102" s="80" t="s">
        <v>477</v>
      </c>
      <c r="H102" s="63" t="s">
        <v>94</v>
      </c>
      <c r="I102" s="136">
        <v>6.2</v>
      </c>
      <c r="J102" s="137">
        <v>6.5</v>
      </c>
      <c r="K102" s="67">
        <f t="shared" si="12"/>
        <v>6.4</v>
      </c>
      <c r="L102" s="66">
        <v>7.5</v>
      </c>
      <c r="M102" s="125">
        <v>7</v>
      </c>
      <c r="N102" s="66">
        <v>7</v>
      </c>
      <c r="O102" s="69">
        <f t="shared" si="13"/>
        <v>7.2</v>
      </c>
      <c r="P102" s="67">
        <f t="shared" si="14"/>
        <v>6.8</v>
      </c>
      <c r="Q102" s="70" t="str">
        <f t="shared" si="15"/>
        <v>TB KHÁ</v>
      </c>
      <c r="R102" s="138" t="s">
        <v>474</v>
      </c>
      <c r="S102" s="139">
        <v>9</v>
      </c>
      <c r="T102" s="140">
        <v>15</v>
      </c>
      <c r="U102" s="71">
        <f t="shared" si="16"/>
        <v>24</v>
      </c>
      <c r="V102" s="141">
        <f t="shared" si="17"/>
        <v>28.2</v>
      </c>
      <c r="W102" s="72"/>
      <c r="AB102" s="69"/>
    </row>
    <row r="103" spans="1:28" s="65" customFormat="1" ht="21.75" customHeight="1">
      <c r="A103" s="73">
        <v>89</v>
      </c>
      <c r="B103" s="118" t="s">
        <v>318</v>
      </c>
      <c r="C103" s="119" t="s">
        <v>54</v>
      </c>
      <c r="D103" s="64" t="s">
        <v>144</v>
      </c>
      <c r="E103" s="64" t="s">
        <v>39</v>
      </c>
      <c r="F103" s="80" t="s">
        <v>478</v>
      </c>
      <c r="G103" s="80" t="s">
        <v>477</v>
      </c>
      <c r="H103" s="64" t="s">
        <v>77</v>
      </c>
      <c r="I103" s="136">
        <v>6.7</v>
      </c>
      <c r="J103" s="137">
        <v>7</v>
      </c>
      <c r="K103" s="67">
        <f t="shared" si="12"/>
        <v>6.9</v>
      </c>
      <c r="L103" s="66">
        <v>8</v>
      </c>
      <c r="M103" s="125">
        <v>9</v>
      </c>
      <c r="N103" s="68">
        <v>7</v>
      </c>
      <c r="O103" s="69">
        <f t="shared" si="13"/>
        <v>8</v>
      </c>
      <c r="P103" s="67">
        <f t="shared" si="14"/>
        <v>7.5</v>
      </c>
      <c r="Q103" s="70" t="str">
        <f t="shared" si="15"/>
        <v>TB KHÁ</v>
      </c>
      <c r="R103" s="142" t="s">
        <v>157</v>
      </c>
      <c r="S103" s="148">
        <v>6</v>
      </c>
      <c r="T103" s="140">
        <v>22</v>
      </c>
      <c r="U103" s="71">
        <f t="shared" si="16"/>
        <v>28</v>
      </c>
      <c r="V103" s="141">
        <f t="shared" si="17"/>
        <v>32.9</v>
      </c>
      <c r="W103" s="74"/>
      <c r="AB103" s="69"/>
    </row>
    <row r="104" spans="1:22" s="86" customFormat="1" ht="21.75" customHeight="1">
      <c r="A104" s="51">
        <v>90</v>
      </c>
      <c r="B104" s="118" t="s">
        <v>468</v>
      </c>
      <c r="C104" s="119" t="s">
        <v>54</v>
      </c>
      <c r="D104" s="88" t="s">
        <v>235</v>
      </c>
      <c r="E104" s="89" t="s">
        <v>57</v>
      </c>
      <c r="F104" s="80" t="s">
        <v>478</v>
      </c>
      <c r="G104" s="80" t="s">
        <v>477</v>
      </c>
      <c r="H104" s="88" t="s">
        <v>236</v>
      </c>
      <c r="I104" s="136">
        <v>6.9</v>
      </c>
      <c r="J104" s="137">
        <v>6.8</v>
      </c>
      <c r="K104" s="67">
        <f t="shared" si="12"/>
        <v>6.9</v>
      </c>
      <c r="L104" s="66">
        <v>7.5</v>
      </c>
      <c r="M104" s="125">
        <v>9.3</v>
      </c>
      <c r="N104" s="123">
        <v>8.5</v>
      </c>
      <c r="O104" s="69">
        <f t="shared" si="13"/>
        <v>8.4</v>
      </c>
      <c r="P104" s="67">
        <f t="shared" si="14"/>
        <v>7.7</v>
      </c>
      <c r="Q104" s="70" t="str">
        <f t="shared" si="15"/>
        <v>TB KHÁ</v>
      </c>
      <c r="R104" s="138" t="s">
        <v>474</v>
      </c>
      <c r="S104" s="139">
        <v>6</v>
      </c>
      <c r="T104" s="140">
        <v>4</v>
      </c>
      <c r="U104" s="71">
        <f t="shared" si="16"/>
        <v>10</v>
      </c>
      <c r="V104" s="141">
        <f t="shared" si="17"/>
        <v>11.8</v>
      </c>
    </row>
    <row r="105" spans="1:28" s="65" customFormat="1" ht="21.75" customHeight="1">
      <c r="A105" s="51">
        <v>91</v>
      </c>
      <c r="B105" s="118" t="s">
        <v>350</v>
      </c>
      <c r="C105" s="119" t="s">
        <v>346</v>
      </c>
      <c r="D105" s="63" t="s">
        <v>149</v>
      </c>
      <c r="E105" s="64" t="s">
        <v>57</v>
      </c>
      <c r="F105" s="80" t="s">
        <v>478</v>
      </c>
      <c r="G105" s="80" t="s">
        <v>477</v>
      </c>
      <c r="H105" s="63" t="s">
        <v>69</v>
      </c>
      <c r="I105" s="136">
        <v>6.8</v>
      </c>
      <c r="J105" s="137">
        <v>6.7</v>
      </c>
      <c r="K105" s="67">
        <f t="shared" si="12"/>
        <v>6.8</v>
      </c>
      <c r="L105" s="66">
        <v>6</v>
      </c>
      <c r="M105" s="125">
        <v>7.3</v>
      </c>
      <c r="N105" s="68">
        <v>6</v>
      </c>
      <c r="O105" s="69">
        <f t="shared" si="13"/>
        <v>6.4</v>
      </c>
      <c r="P105" s="67">
        <f t="shared" si="14"/>
        <v>6.6</v>
      </c>
      <c r="Q105" s="70" t="str">
        <f t="shared" si="15"/>
        <v>TB KHÁ</v>
      </c>
      <c r="R105" s="137" t="s">
        <v>475</v>
      </c>
      <c r="S105" s="144">
        <v>9</v>
      </c>
      <c r="T105" s="145">
        <v>9</v>
      </c>
      <c r="U105" s="71">
        <f t="shared" si="16"/>
        <v>18</v>
      </c>
      <c r="V105" s="141">
        <f t="shared" si="17"/>
        <v>21.2</v>
      </c>
      <c r="W105" s="74"/>
      <c r="AB105" s="69"/>
    </row>
    <row r="106" spans="1:28" s="65" customFormat="1" ht="21.75" customHeight="1">
      <c r="A106" s="73">
        <v>92</v>
      </c>
      <c r="B106" s="118" t="s">
        <v>351</v>
      </c>
      <c r="C106" s="119" t="s">
        <v>352</v>
      </c>
      <c r="D106" s="63" t="s">
        <v>150</v>
      </c>
      <c r="E106" s="63" t="s">
        <v>39</v>
      </c>
      <c r="F106" s="80" t="s">
        <v>478</v>
      </c>
      <c r="G106" s="80" t="s">
        <v>477</v>
      </c>
      <c r="H106" s="63" t="s">
        <v>73</v>
      </c>
      <c r="I106" s="136">
        <v>6.7</v>
      </c>
      <c r="J106" s="137">
        <v>5.9</v>
      </c>
      <c r="K106" s="67">
        <f t="shared" si="12"/>
        <v>6.3</v>
      </c>
      <c r="L106" s="66">
        <v>7.5</v>
      </c>
      <c r="M106" s="125">
        <v>7</v>
      </c>
      <c r="N106" s="68">
        <v>7.5</v>
      </c>
      <c r="O106" s="69">
        <f t="shared" si="13"/>
        <v>7.3</v>
      </c>
      <c r="P106" s="67">
        <f t="shared" si="14"/>
        <v>6.8</v>
      </c>
      <c r="Q106" s="70" t="str">
        <f t="shared" si="15"/>
        <v>TB KHÁ</v>
      </c>
      <c r="R106" s="146" t="s">
        <v>476</v>
      </c>
      <c r="S106" s="144"/>
      <c r="T106" s="140">
        <v>34</v>
      </c>
      <c r="U106" s="71">
        <f t="shared" si="16"/>
        <v>34</v>
      </c>
      <c r="V106" s="141">
        <f t="shared" si="17"/>
        <v>40</v>
      </c>
      <c r="W106" s="74"/>
      <c r="AB106" s="69"/>
    </row>
    <row r="107" spans="1:28" s="65" customFormat="1" ht="21.75" customHeight="1">
      <c r="A107" s="51">
        <v>93</v>
      </c>
      <c r="B107" s="118" t="s">
        <v>353</v>
      </c>
      <c r="C107" s="119" t="s">
        <v>354</v>
      </c>
      <c r="D107" s="64" t="s">
        <v>151</v>
      </c>
      <c r="E107" s="64" t="s">
        <v>57</v>
      </c>
      <c r="F107" s="80" t="s">
        <v>478</v>
      </c>
      <c r="G107" s="80" t="s">
        <v>477</v>
      </c>
      <c r="H107" s="64" t="s">
        <v>152</v>
      </c>
      <c r="I107" s="136">
        <v>6.8</v>
      </c>
      <c r="J107" s="137">
        <v>7.6</v>
      </c>
      <c r="K107" s="67">
        <f t="shared" si="12"/>
        <v>7.2</v>
      </c>
      <c r="L107" s="66">
        <v>9.5</v>
      </c>
      <c r="M107" s="125">
        <v>7.7</v>
      </c>
      <c r="N107" s="68">
        <v>8</v>
      </c>
      <c r="O107" s="69">
        <f t="shared" si="13"/>
        <v>8.4</v>
      </c>
      <c r="P107" s="67">
        <f t="shared" si="14"/>
        <v>7.8</v>
      </c>
      <c r="Q107" s="70" t="str">
        <f t="shared" si="15"/>
        <v>TB KHÁ</v>
      </c>
      <c r="R107" s="142" t="s">
        <v>157</v>
      </c>
      <c r="S107" s="148">
        <v>9</v>
      </c>
      <c r="T107" s="140"/>
      <c r="U107" s="71">
        <f t="shared" si="16"/>
        <v>9</v>
      </c>
      <c r="V107" s="141">
        <f t="shared" si="17"/>
        <v>10.6</v>
      </c>
      <c r="W107" s="74"/>
      <c r="AB107" s="69"/>
    </row>
    <row r="108" spans="1:28" s="65" customFormat="1" ht="21.75" customHeight="1">
      <c r="A108" s="51">
        <v>94</v>
      </c>
      <c r="B108" s="118" t="s">
        <v>355</v>
      </c>
      <c r="C108" s="119" t="s">
        <v>356</v>
      </c>
      <c r="D108" s="63" t="s">
        <v>153</v>
      </c>
      <c r="E108" s="64" t="s">
        <v>39</v>
      </c>
      <c r="F108" s="80" t="s">
        <v>478</v>
      </c>
      <c r="G108" s="80" t="s">
        <v>477</v>
      </c>
      <c r="H108" s="63" t="s">
        <v>77</v>
      </c>
      <c r="I108" s="136">
        <v>6.4</v>
      </c>
      <c r="J108" s="137">
        <v>6.9</v>
      </c>
      <c r="K108" s="67">
        <f t="shared" si="12"/>
        <v>6.7</v>
      </c>
      <c r="L108" s="66">
        <v>7.5</v>
      </c>
      <c r="M108" s="125">
        <v>8</v>
      </c>
      <c r="N108" s="68">
        <v>5</v>
      </c>
      <c r="O108" s="69">
        <f t="shared" si="13"/>
        <v>6.8</v>
      </c>
      <c r="P108" s="67">
        <f t="shared" si="14"/>
        <v>6.8</v>
      </c>
      <c r="Q108" s="70" t="str">
        <f t="shared" si="15"/>
        <v>TB KHÁ</v>
      </c>
      <c r="R108" s="138" t="s">
        <v>474</v>
      </c>
      <c r="S108" s="139">
        <v>3</v>
      </c>
      <c r="T108" s="140">
        <v>20</v>
      </c>
      <c r="U108" s="71">
        <f t="shared" si="16"/>
        <v>23</v>
      </c>
      <c r="V108" s="141">
        <f t="shared" si="17"/>
        <v>27.1</v>
      </c>
      <c r="W108" s="79"/>
      <c r="AB108" s="69"/>
    </row>
    <row r="109" spans="1:28" s="65" customFormat="1" ht="21.75" customHeight="1">
      <c r="A109" s="73">
        <v>95</v>
      </c>
      <c r="B109" s="118" t="s">
        <v>357</v>
      </c>
      <c r="C109" s="119" t="s">
        <v>358</v>
      </c>
      <c r="D109" s="63" t="s">
        <v>154</v>
      </c>
      <c r="E109" s="64" t="s">
        <v>57</v>
      </c>
      <c r="F109" s="80" t="s">
        <v>478</v>
      </c>
      <c r="G109" s="80" t="s">
        <v>477</v>
      </c>
      <c r="H109" s="63" t="s">
        <v>112</v>
      </c>
      <c r="I109" s="136">
        <v>6.5</v>
      </c>
      <c r="J109" s="137">
        <v>6.6</v>
      </c>
      <c r="K109" s="67">
        <f t="shared" si="12"/>
        <v>6.6</v>
      </c>
      <c r="L109" s="66">
        <v>6</v>
      </c>
      <c r="M109" s="125">
        <v>6.1</v>
      </c>
      <c r="N109" s="68">
        <v>5</v>
      </c>
      <c r="O109" s="69">
        <f t="shared" si="13"/>
        <v>5.7</v>
      </c>
      <c r="P109" s="67">
        <f t="shared" si="14"/>
        <v>6.2</v>
      </c>
      <c r="Q109" s="70" t="str">
        <f t="shared" si="15"/>
        <v>TB KHÁ</v>
      </c>
      <c r="R109" s="137" t="s">
        <v>475</v>
      </c>
      <c r="S109" s="144">
        <v>3</v>
      </c>
      <c r="T109" s="145">
        <v>23</v>
      </c>
      <c r="U109" s="71">
        <f t="shared" si="16"/>
        <v>26</v>
      </c>
      <c r="V109" s="141">
        <f t="shared" si="17"/>
        <v>30.6</v>
      </c>
      <c r="W109" s="79"/>
      <c r="AB109" s="69"/>
    </row>
    <row r="110" spans="1:28" s="65" customFormat="1" ht="21.75" customHeight="1">
      <c r="A110" s="51">
        <v>96</v>
      </c>
      <c r="B110" s="118" t="s">
        <v>360</v>
      </c>
      <c r="C110" s="119" t="s">
        <v>361</v>
      </c>
      <c r="D110" s="63" t="s">
        <v>156</v>
      </c>
      <c r="E110" s="64" t="s">
        <v>57</v>
      </c>
      <c r="F110" s="80" t="s">
        <v>478</v>
      </c>
      <c r="G110" s="80" t="s">
        <v>477</v>
      </c>
      <c r="H110" s="63" t="s">
        <v>67</v>
      </c>
      <c r="I110" s="136">
        <v>6.2</v>
      </c>
      <c r="J110" s="137">
        <v>6.6</v>
      </c>
      <c r="K110" s="67">
        <f t="shared" si="12"/>
        <v>6.4</v>
      </c>
      <c r="L110" s="66">
        <v>5</v>
      </c>
      <c r="M110" s="125">
        <v>6.3</v>
      </c>
      <c r="N110" s="68">
        <v>7</v>
      </c>
      <c r="O110" s="69">
        <f t="shared" si="13"/>
        <v>6.1</v>
      </c>
      <c r="P110" s="67">
        <f t="shared" si="14"/>
        <v>6.3</v>
      </c>
      <c r="Q110" s="70" t="str">
        <f t="shared" si="15"/>
        <v>TB KHÁ</v>
      </c>
      <c r="R110" s="137" t="s">
        <v>475</v>
      </c>
      <c r="S110" s="144">
        <v>15</v>
      </c>
      <c r="T110" s="145">
        <v>29</v>
      </c>
      <c r="U110" s="71">
        <f t="shared" si="16"/>
        <v>44</v>
      </c>
      <c r="V110" s="141">
        <f t="shared" si="17"/>
        <v>51.8</v>
      </c>
      <c r="W110" s="72"/>
      <c r="AB110" s="69"/>
    </row>
    <row r="111" spans="1:28" s="65" customFormat="1" ht="21.75" customHeight="1">
      <c r="A111" s="51">
        <v>97</v>
      </c>
      <c r="B111" s="118" t="s">
        <v>157</v>
      </c>
      <c r="C111" s="119" t="s">
        <v>362</v>
      </c>
      <c r="D111" s="63" t="s">
        <v>158</v>
      </c>
      <c r="E111" s="64" t="s">
        <v>39</v>
      </c>
      <c r="F111" s="80" t="s">
        <v>486</v>
      </c>
      <c r="G111" s="80" t="s">
        <v>477</v>
      </c>
      <c r="H111" s="63" t="s">
        <v>101</v>
      </c>
      <c r="I111" s="136">
        <v>6.3</v>
      </c>
      <c r="J111" s="137">
        <v>6.4</v>
      </c>
      <c r="K111" s="67">
        <f aca="true" t="shared" si="18" ref="K111:K142">ROUND((I111+J111)/2,1)</f>
        <v>6.4</v>
      </c>
      <c r="L111" s="66">
        <v>7</v>
      </c>
      <c r="M111" s="125">
        <v>6.5</v>
      </c>
      <c r="N111" s="75">
        <v>6</v>
      </c>
      <c r="O111" s="69">
        <f aca="true" t="shared" si="19" ref="O111:O142">ROUND((L111+M111+N111)/3,1)</f>
        <v>6.5</v>
      </c>
      <c r="P111" s="67">
        <f aca="true" t="shared" si="20" ref="P111:P142">ROUND((K111+O111)/2,1)</f>
        <v>6.5</v>
      </c>
      <c r="Q111" s="70" t="str">
        <f aca="true" t="shared" si="21" ref="Q111:Q142">IF(P111&lt;6,"TRUNG BÌNH",IF(OR(P111&lt;7,AND(P111&gt;=7,P111&lt;8,V111&gt;10.1)),"TB KHÁ",IF(OR(P111&lt;8,AND(P111&gt;=8,P111&lt;9,V111&gt;10.1)),"KHÁ",IF(OR(P111&lt;9,AND(P111&gt;=9,V111&gt;10.1)),"GIỎI","XUẤT SẮC"))))</f>
        <v>TB KHÁ</v>
      </c>
      <c r="R111" s="138" t="s">
        <v>474</v>
      </c>
      <c r="S111" s="139">
        <v>9</v>
      </c>
      <c r="T111" s="149">
        <v>39</v>
      </c>
      <c r="U111" s="71">
        <f aca="true" t="shared" si="22" ref="U111:U142">S111+T111</f>
        <v>48</v>
      </c>
      <c r="V111" s="141">
        <f aca="true" t="shared" si="23" ref="V111:V142">ROUND((U111*100/85),1)</f>
        <v>56.5</v>
      </c>
      <c r="W111" s="79"/>
      <c r="AB111" s="69"/>
    </row>
    <row r="112" spans="1:28" s="65" customFormat="1" ht="21.75" customHeight="1">
      <c r="A112" s="73">
        <v>98</v>
      </c>
      <c r="B112" s="118" t="s">
        <v>363</v>
      </c>
      <c r="C112" s="119" t="s">
        <v>364</v>
      </c>
      <c r="D112" s="63" t="s">
        <v>159</v>
      </c>
      <c r="E112" s="64" t="s">
        <v>57</v>
      </c>
      <c r="F112" s="80" t="s">
        <v>478</v>
      </c>
      <c r="G112" s="80" t="s">
        <v>477</v>
      </c>
      <c r="H112" s="63" t="s">
        <v>69</v>
      </c>
      <c r="I112" s="136">
        <v>7.6</v>
      </c>
      <c r="J112" s="137">
        <v>7.7</v>
      </c>
      <c r="K112" s="67">
        <f t="shared" si="18"/>
        <v>7.7</v>
      </c>
      <c r="L112" s="66">
        <v>8</v>
      </c>
      <c r="M112" s="125">
        <v>8.9</v>
      </c>
      <c r="N112" s="68">
        <v>6.5</v>
      </c>
      <c r="O112" s="69">
        <f t="shared" si="19"/>
        <v>7.8</v>
      </c>
      <c r="P112" s="67">
        <f t="shared" si="20"/>
        <v>7.8</v>
      </c>
      <c r="Q112" s="70" t="str">
        <f t="shared" si="21"/>
        <v>TB KHÁ</v>
      </c>
      <c r="R112" s="138" t="s">
        <v>474</v>
      </c>
      <c r="S112" s="139">
        <v>6</v>
      </c>
      <c r="T112" s="140">
        <v>7</v>
      </c>
      <c r="U112" s="71">
        <f t="shared" si="22"/>
        <v>13</v>
      </c>
      <c r="V112" s="141">
        <f t="shared" si="23"/>
        <v>15.3</v>
      </c>
      <c r="W112" s="74"/>
      <c r="AB112" s="69"/>
    </row>
    <row r="113" spans="1:28" s="65" customFormat="1" ht="21.75" customHeight="1">
      <c r="A113" s="51">
        <v>99</v>
      </c>
      <c r="B113" s="118" t="s">
        <v>366</v>
      </c>
      <c r="C113" s="119" t="s">
        <v>364</v>
      </c>
      <c r="D113" s="64" t="s">
        <v>162</v>
      </c>
      <c r="E113" s="64" t="s">
        <v>57</v>
      </c>
      <c r="F113" s="80" t="s">
        <v>478</v>
      </c>
      <c r="G113" s="80" t="s">
        <v>477</v>
      </c>
      <c r="H113" s="64" t="s">
        <v>67</v>
      </c>
      <c r="I113" s="136">
        <v>6.6</v>
      </c>
      <c r="J113" s="137">
        <v>7.2</v>
      </c>
      <c r="K113" s="67">
        <f t="shared" si="18"/>
        <v>6.9</v>
      </c>
      <c r="L113" s="66">
        <v>6.5</v>
      </c>
      <c r="M113" s="125">
        <v>7.9</v>
      </c>
      <c r="N113" s="68">
        <v>6.5</v>
      </c>
      <c r="O113" s="69">
        <f t="shared" si="19"/>
        <v>7</v>
      </c>
      <c r="P113" s="67">
        <f t="shared" si="20"/>
        <v>7</v>
      </c>
      <c r="Q113" s="70" t="str">
        <f t="shared" si="21"/>
        <v>TB KHÁ</v>
      </c>
      <c r="R113" s="142" t="s">
        <v>157</v>
      </c>
      <c r="S113" s="148">
        <v>6</v>
      </c>
      <c r="T113" s="140">
        <v>14</v>
      </c>
      <c r="U113" s="71">
        <f t="shared" si="22"/>
        <v>20</v>
      </c>
      <c r="V113" s="141">
        <f t="shared" si="23"/>
        <v>23.5</v>
      </c>
      <c r="W113" s="74"/>
      <c r="AB113" s="69"/>
    </row>
    <row r="114" spans="1:22" s="86" customFormat="1" ht="21.75" customHeight="1">
      <c r="A114" s="51">
        <v>100</v>
      </c>
      <c r="B114" s="118" t="s">
        <v>371</v>
      </c>
      <c r="C114" s="119" t="s">
        <v>372</v>
      </c>
      <c r="D114" s="63" t="s">
        <v>165</v>
      </c>
      <c r="E114" s="64" t="s">
        <v>39</v>
      </c>
      <c r="F114" s="80" t="s">
        <v>479</v>
      </c>
      <c r="G114" s="80" t="s">
        <v>477</v>
      </c>
      <c r="H114" s="63" t="s">
        <v>166</v>
      </c>
      <c r="I114" s="136">
        <v>6.6</v>
      </c>
      <c r="J114" s="137">
        <v>6.8</v>
      </c>
      <c r="K114" s="67">
        <f t="shared" si="18"/>
        <v>6.7</v>
      </c>
      <c r="L114" s="66">
        <v>6.5</v>
      </c>
      <c r="M114" s="125">
        <v>7.9</v>
      </c>
      <c r="N114" s="123">
        <v>5.5</v>
      </c>
      <c r="O114" s="69">
        <f t="shared" si="19"/>
        <v>6.6</v>
      </c>
      <c r="P114" s="67">
        <f t="shared" si="20"/>
        <v>6.7</v>
      </c>
      <c r="Q114" s="70" t="str">
        <f t="shared" si="21"/>
        <v>TB KHÁ</v>
      </c>
      <c r="R114" s="137" t="s">
        <v>475</v>
      </c>
      <c r="S114" s="144">
        <v>6</v>
      </c>
      <c r="T114" s="145">
        <v>38</v>
      </c>
      <c r="U114" s="71">
        <f t="shared" si="22"/>
        <v>44</v>
      </c>
      <c r="V114" s="141">
        <f t="shared" si="23"/>
        <v>51.8</v>
      </c>
    </row>
    <row r="115" spans="1:22" s="86" customFormat="1" ht="21.75" customHeight="1">
      <c r="A115" s="73">
        <v>101</v>
      </c>
      <c r="B115" s="118" t="s">
        <v>373</v>
      </c>
      <c r="C115" s="119" t="s">
        <v>374</v>
      </c>
      <c r="D115" s="63" t="s">
        <v>167</v>
      </c>
      <c r="E115" s="64" t="s">
        <v>57</v>
      </c>
      <c r="F115" s="80" t="s">
        <v>478</v>
      </c>
      <c r="G115" s="80" t="s">
        <v>477</v>
      </c>
      <c r="H115" s="63" t="s">
        <v>77</v>
      </c>
      <c r="I115" s="136">
        <v>6.4</v>
      </c>
      <c r="J115" s="137">
        <v>6.6</v>
      </c>
      <c r="K115" s="67">
        <f t="shared" si="18"/>
        <v>6.5</v>
      </c>
      <c r="L115" s="66">
        <v>6.5</v>
      </c>
      <c r="M115" s="125">
        <v>6.2</v>
      </c>
      <c r="N115" s="123">
        <v>5</v>
      </c>
      <c r="O115" s="69">
        <f t="shared" si="19"/>
        <v>5.9</v>
      </c>
      <c r="P115" s="67">
        <f t="shared" si="20"/>
        <v>6.2</v>
      </c>
      <c r="Q115" s="70" t="str">
        <f t="shared" si="21"/>
        <v>TB KHÁ</v>
      </c>
      <c r="R115" s="138" t="s">
        <v>474</v>
      </c>
      <c r="S115" s="139">
        <v>9</v>
      </c>
      <c r="T115" s="140">
        <v>27</v>
      </c>
      <c r="U115" s="71">
        <f t="shared" si="22"/>
        <v>36</v>
      </c>
      <c r="V115" s="141">
        <f t="shared" si="23"/>
        <v>42.4</v>
      </c>
    </row>
    <row r="116" spans="1:22" s="86" customFormat="1" ht="21.75" customHeight="1">
      <c r="A116" s="51">
        <v>102</v>
      </c>
      <c r="B116" s="118" t="s">
        <v>375</v>
      </c>
      <c r="C116" s="119" t="s">
        <v>376</v>
      </c>
      <c r="D116" s="63" t="s">
        <v>168</v>
      </c>
      <c r="E116" s="64" t="s">
        <v>57</v>
      </c>
      <c r="F116" s="80" t="s">
        <v>478</v>
      </c>
      <c r="G116" s="80" t="s">
        <v>477</v>
      </c>
      <c r="H116" s="63" t="s">
        <v>69</v>
      </c>
      <c r="I116" s="136">
        <v>7</v>
      </c>
      <c r="J116" s="137">
        <v>6.6</v>
      </c>
      <c r="K116" s="67">
        <f t="shared" si="18"/>
        <v>6.8</v>
      </c>
      <c r="L116" s="66">
        <v>5.5</v>
      </c>
      <c r="M116" s="125">
        <v>7.8</v>
      </c>
      <c r="N116" s="123">
        <v>5.5</v>
      </c>
      <c r="O116" s="69">
        <f t="shared" si="19"/>
        <v>6.3</v>
      </c>
      <c r="P116" s="67">
        <f t="shared" si="20"/>
        <v>6.6</v>
      </c>
      <c r="Q116" s="70" t="str">
        <f t="shared" si="21"/>
        <v>TB KHÁ</v>
      </c>
      <c r="R116" s="137" t="s">
        <v>475</v>
      </c>
      <c r="S116" s="144">
        <v>3</v>
      </c>
      <c r="T116" s="145">
        <v>19</v>
      </c>
      <c r="U116" s="71">
        <f t="shared" si="22"/>
        <v>22</v>
      </c>
      <c r="V116" s="141">
        <f t="shared" si="23"/>
        <v>25.9</v>
      </c>
    </row>
    <row r="117" spans="1:22" s="86" customFormat="1" ht="21.75" customHeight="1">
      <c r="A117" s="51">
        <v>103</v>
      </c>
      <c r="B117" s="118" t="s">
        <v>377</v>
      </c>
      <c r="C117" s="119" t="s">
        <v>378</v>
      </c>
      <c r="D117" s="63" t="s">
        <v>169</v>
      </c>
      <c r="E117" s="63" t="s">
        <v>39</v>
      </c>
      <c r="F117" s="80" t="s">
        <v>478</v>
      </c>
      <c r="G117" s="80" t="s">
        <v>477</v>
      </c>
      <c r="H117" s="63" t="s">
        <v>85</v>
      </c>
      <c r="I117" s="136">
        <v>6</v>
      </c>
      <c r="J117" s="137">
        <v>6.4</v>
      </c>
      <c r="K117" s="67">
        <f t="shared" si="18"/>
        <v>6.2</v>
      </c>
      <c r="L117" s="66">
        <v>7</v>
      </c>
      <c r="M117" s="125">
        <v>7.3</v>
      </c>
      <c r="N117" s="123">
        <v>7</v>
      </c>
      <c r="O117" s="69">
        <f t="shared" si="19"/>
        <v>7.1</v>
      </c>
      <c r="P117" s="67">
        <f t="shared" si="20"/>
        <v>6.7</v>
      </c>
      <c r="Q117" s="70" t="str">
        <f t="shared" si="21"/>
        <v>TB KHÁ</v>
      </c>
      <c r="R117" s="146" t="s">
        <v>476</v>
      </c>
      <c r="S117" s="144">
        <v>15</v>
      </c>
      <c r="T117" s="140">
        <v>35</v>
      </c>
      <c r="U117" s="71">
        <f t="shared" si="22"/>
        <v>50</v>
      </c>
      <c r="V117" s="141">
        <f t="shared" si="23"/>
        <v>58.8</v>
      </c>
    </row>
    <row r="118" spans="1:22" s="86" customFormat="1" ht="21.75" customHeight="1">
      <c r="A118" s="73">
        <v>104</v>
      </c>
      <c r="B118" s="118" t="s">
        <v>379</v>
      </c>
      <c r="C118" s="119" t="s">
        <v>380</v>
      </c>
      <c r="D118" s="63" t="s">
        <v>170</v>
      </c>
      <c r="E118" s="64" t="s">
        <v>57</v>
      </c>
      <c r="F118" s="80" t="s">
        <v>478</v>
      </c>
      <c r="G118" s="80" t="s">
        <v>477</v>
      </c>
      <c r="H118" s="63" t="s">
        <v>73</v>
      </c>
      <c r="I118" s="136">
        <v>7.4</v>
      </c>
      <c r="J118" s="137">
        <v>7.4</v>
      </c>
      <c r="K118" s="67">
        <f t="shared" si="18"/>
        <v>7.4</v>
      </c>
      <c r="L118" s="66">
        <v>8.5</v>
      </c>
      <c r="M118" s="125">
        <v>6.8</v>
      </c>
      <c r="N118" s="123">
        <v>7.5</v>
      </c>
      <c r="O118" s="69">
        <f t="shared" si="19"/>
        <v>7.6</v>
      </c>
      <c r="P118" s="67">
        <f t="shared" si="20"/>
        <v>7.5</v>
      </c>
      <c r="Q118" s="70" t="str">
        <f t="shared" si="21"/>
        <v>TB KHÁ</v>
      </c>
      <c r="R118" s="137" t="s">
        <v>475</v>
      </c>
      <c r="S118" s="144">
        <v>3</v>
      </c>
      <c r="T118" s="145">
        <v>6</v>
      </c>
      <c r="U118" s="71">
        <f t="shared" si="22"/>
        <v>9</v>
      </c>
      <c r="V118" s="141">
        <f t="shared" si="23"/>
        <v>10.6</v>
      </c>
    </row>
    <row r="119" spans="1:22" s="86" customFormat="1" ht="21.75" customHeight="1">
      <c r="A119" s="51">
        <v>105</v>
      </c>
      <c r="B119" s="118" t="s">
        <v>381</v>
      </c>
      <c r="C119" s="119" t="s">
        <v>380</v>
      </c>
      <c r="D119" s="64" t="s">
        <v>171</v>
      </c>
      <c r="E119" s="64" t="s">
        <v>39</v>
      </c>
      <c r="F119" s="80" t="s">
        <v>478</v>
      </c>
      <c r="G119" s="80" t="s">
        <v>477</v>
      </c>
      <c r="H119" s="64" t="s">
        <v>85</v>
      </c>
      <c r="I119" s="136">
        <v>6.3</v>
      </c>
      <c r="J119" s="137">
        <v>6.4</v>
      </c>
      <c r="K119" s="67">
        <f t="shared" si="18"/>
        <v>6.4</v>
      </c>
      <c r="L119" s="66">
        <v>6.5</v>
      </c>
      <c r="M119" s="125">
        <v>5.6</v>
      </c>
      <c r="N119" s="123">
        <v>6</v>
      </c>
      <c r="O119" s="69">
        <f t="shared" si="19"/>
        <v>6</v>
      </c>
      <c r="P119" s="67">
        <f t="shared" si="20"/>
        <v>6.2</v>
      </c>
      <c r="Q119" s="70" t="str">
        <f t="shared" si="21"/>
        <v>TB KHÁ</v>
      </c>
      <c r="R119" s="142" t="s">
        <v>157</v>
      </c>
      <c r="S119" s="148">
        <v>3</v>
      </c>
      <c r="T119" s="140">
        <v>34</v>
      </c>
      <c r="U119" s="71">
        <f t="shared" si="22"/>
        <v>37</v>
      </c>
      <c r="V119" s="141">
        <f t="shared" si="23"/>
        <v>43.5</v>
      </c>
    </row>
    <row r="120" spans="1:22" s="86" customFormat="1" ht="21.75" customHeight="1">
      <c r="A120" s="51">
        <v>106</v>
      </c>
      <c r="B120" s="118" t="s">
        <v>382</v>
      </c>
      <c r="C120" s="119" t="s">
        <v>380</v>
      </c>
      <c r="D120" s="63" t="s">
        <v>107</v>
      </c>
      <c r="E120" s="64" t="s">
        <v>57</v>
      </c>
      <c r="F120" s="80" t="s">
        <v>478</v>
      </c>
      <c r="G120" s="80" t="s">
        <v>477</v>
      </c>
      <c r="H120" s="63" t="s">
        <v>172</v>
      </c>
      <c r="I120" s="136">
        <v>6.1</v>
      </c>
      <c r="J120" s="137">
        <v>6.4</v>
      </c>
      <c r="K120" s="67">
        <f t="shared" si="18"/>
        <v>6.3</v>
      </c>
      <c r="L120" s="66">
        <v>5.5</v>
      </c>
      <c r="M120" s="125">
        <v>5.4</v>
      </c>
      <c r="N120" s="123">
        <v>6.5</v>
      </c>
      <c r="O120" s="69">
        <f t="shared" si="19"/>
        <v>5.8</v>
      </c>
      <c r="P120" s="67">
        <f t="shared" si="20"/>
        <v>6.1</v>
      </c>
      <c r="Q120" s="70" t="str">
        <f t="shared" si="21"/>
        <v>TB KHÁ</v>
      </c>
      <c r="R120" s="138" t="s">
        <v>474</v>
      </c>
      <c r="S120" s="139">
        <v>23</v>
      </c>
      <c r="T120" s="140">
        <v>41</v>
      </c>
      <c r="U120" s="71">
        <f t="shared" si="22"/>
        <v>64</v>
      </c>
      <c r="V120" s="141">
        <f t="shared" si="23"/>
        <v>75.3</v>
      </c>
    </row>
    <row r="121" spans="1:22" s="86" customFormat="1" ht="21.75" customHeight="1">
      <c r="A121" s="73">
        <v>107</v>
      </c>
      <c r="B121" s="118" t="s">
        <v>383</v>
      </c>
      <c r="C121" s="119" t="s">
        <v>384</v>
      </c>
      <c r="D121" s="63" t="s">
        <v>173</v>
      </c>
      <c r="E121" s="63" t="s">
        <v>57</v>
      </c>
      <c r="F121" s="80" t="s">
        <v>478</v>
      </c>
      <c r="G121" s="80" t="s">
        <v>477</v>
      </c>
      <c r="H121" s="63" t="s">
        <v>63</v>
      </c>
      <c r="I121" s="136">
        <v>7.1</v>
      </c>
      <c r="J121" s="137">
        <v>7.1</v>
      </c>
      <c r="K121" s="67">
        <f t="shared" si="18"/>
        <v>7.1</v>
      </c>
      <c r="L121" s="66">
        <v>8.5</v>
      </c>
      <c r="M121" s="125">
        <v>9</v>
      </c>
      <c r="N121" s="123">
        <v>7.5</v>
      </c>
      <c r="O121" s="69">
        <f t="shared" si="19"/>
        <v>8.3</v>
      </c>
      <c r="P121" s="67">
        <f t="shared" si="20"/>
        <v>7.7</v>
      </c>
      <c r="Q121" s="70" t="str">
        <f t="shared" si="21"/>
        <v>TB KHÁ</v>
      </c>
      <c r="R121" s="146" t="s">
        <v>476</v>
      </c>
      <c r="S121" s="144">
        <v>23</v>
      </c>
      <c r="T121" s="140">
        <v>14</v>
      </c>
      <c r="U121" s="71">
        <f t="shared" si="22"/>
        <v>37</v>
      </c>
      <c r="V121" s="141">
        <f t="shared" si="23"/>
        <v>43.5</v>
      </c>
    </row>
    <row r="122" spans="1:22" s="86" customFormat="1" ht="21.75" customHeight="1">
      <c r="A122" s="51">
        <v>108</v>
      </c>
      <c r="B122" s="118" t="s">
        <v>385</v>
      </c>
      <c r="C122" s="119" t="s">
        <v>384</v>
      </c>
      <c r="D122" s="64" t="s">
        <v>174</v>
      </c>
      <c r="E122" s="64" t="s">
        <v>57</v>
      </c>
      <c r="F122" s="80" t="s">
        <v>478</v>
      </c>
      <c r="G122" s="80" t="s">
        <v>477</v>
      </c>
      <c r="H122" s="64" t="s">
        <v>63</v>
      </c>
      <c r="I122" s="136">
        <v>6.2</v>
      </c>
      <c r="J122" s="137">
        <v>6.7</v>
      </c>
      <c r="K122" s="67">
        <f t="shared" si="18"/>
        <v>6.5</v>
      </c>
      <c r="L122" s="66">
        <v>6</v>
      </c>
      <c r="M122" s="125">
        <v>6.9</v>
      </c>
      <c r="N122" s="123">
        <v>5.5</v>
      </c>
      <c r="O122" s="69">
        <f t="shared" si="19"/>
        <v>6.1</v>
      </c>
      <c r="P122" s="67">
        <f t="shared" si="20"/>
        <v>6.3</v>
      </c>
      <c r="Q122" s="70" t="str">
        <f t="shared" si="21"/>
        <v>TB KHÁ</v>
      </c>
      <c r="R122" s="142" t="s">
        <v>157</v>
      </c>
      <c r="S122" s="148">
        <v>8</v>
      </c>
      <c r="T122" s="140">
        <v>16</v>
      </c>
      <c r="U122" s="71">
        <f t="shared" si="22"/>
        <v>24</v>
      </c>
      <c r="V122" s="141">
        <f t="shared" si="23"/>
        <v>28.2</v>
      </c>
    </row>
    <row r="123" spans="1:22" s="86" customFormat="1" ht="21.75" customHeight="1">
      <c r="A123" s="51">
        <v>109</v>
      </c>
      <c r="B123" s="118" t="s">
        <v>277</v>
      </c>
      <c r="C123" s="119" t="s">
        <v>389</v>
      </c>
      <c r="D123" s="63" t="s">
        <v>177</v>
      </c>
      <c r="E123" s="64" t="s">
        <v>57</v>
      </c>
      <c r="F123" s="80" t="s">
        <v>478</v>
      </c>
      <c r="G123" s="80" t="s">
        <v>477</v>
      </c>
      <c r="H123" s="63" t="s">
        <v>94</v>
      </c>
      <c r="I123" s="136">
        <v>6.8</v>
      </c>
      <c r="J123" s="137">
        <v>7.1</v>
      </c>
      <c r="K123" s="67">
        <f t="shared" si="18"/>
        <v>7</v>
      </c>
      <c r="L123" s="66">
        <v>5.5</v>
      </c>
      <c r="M123" s="125">
        <v>8.9</v>
      </c>
      <c r="N123" s="123">
        <v>6.5</v>
      </c>
      <c r="O123" s="69">
        <f t="shared" si="19"/>
        <v>7</v>
      </c>
      <c r="P123" s="67">
        <f t="shared" si="20"/>
        <v>7</v>
      </c>
      <c r="Q123" s="70" t="str">
        <f t="shared" si="21"/>
        <v>TB KHÁ</v>
      </c>
      <c r="R123" s="137" t="s">
        <v>475</v>
      </c>
      <c r="S123" s="144"/>
      <c r="T123" s="145">
        <v>9</v>
      </c>
      <c r="U123" s="71">
        <f t="shared" si="22"/>
        <v>9</v>
      </c>
      <c r="V123" s="141">
        <f t="shared" si="23"/>
        <v>10.6</v>
      </c>
    </row>
    <row r="124" spans="1:22" s="86" customFormat="1" ht="21.75" customHeight="1">
      <c r="A124" s="73">
        <v>110</v>
      </c>
      <c r="B124" s="118" t="s">
        <v>392</v>
      </c>
      <c r="C124" s="119" t="s">
        <v>393</v>
      </c>
      <c r="D124" s="63" t="s">
        <v>179</v>
      </c>
      <c r="E124" s="64" t="s">
        <v>39</v>
      </c>
      <c r="F124" s="80" t="s">
        <v>478</v>
      </c>
      <c r="G124" s="80" t="s">
        <v>477</v>
      </c>
      <c r="H124" s="63" t="s">
        <v>83</v>
      </c>
      <c r="I124" s="136">
        <v>6.2</v>
      </c>
      <c r="J124" s="137">
        <v>6.9</v>
      </c>
      <c r="K124" s="67">
        <f t="shared" si="18"/>
        <v>6.6</v>
      </c>
      <c r="L124" s="66">
        <v>9</v>
      </c>
      <c r="M124" s="125">
        <v>7.2</v>
      </c>
      <c r="N124" s="123">
        <v>7</v>
      </c>
      <c r="O124" s="69">
        <f t="shared" si="19"/>
        <v>7.7</v>
      </c>
      <c r="P124" s="67">
        <f t="shared" si="20"/>
        <v>7.2</v>
      </c>
      <c r="Q124" s="70" t="str">
        <f t="shared" si="21"/>
        <v>TB KHÁ</v>
      </c>
      <c r="R124" s="137" t="s">
        <v>475</v>
      </c>
      <c r="S124" s="144"/>
      <c r="T124" s="145">
        <v>12</v>
      </c>
      <c r="U124" s="71">
        <f t="shared" si="22"/>
        <v>12</v>
      </c>
      <c r="V124" s="141">
        <f t="shared" si="23"/>
        <v>14.1</v>
      </c>
    </row>
    <row r="125" spans="1:22" s="86" customFormat="1" ht="21.75" customHeight="1">
      <c r="A125" s="51">
        <v>111</v>
      </c>
      <c r="B125" s="118" t="s">
        <v>395</v>
      </c>
      <c r="C125" s="119" t="s">
        <v>396</v>
      </c>
      <c r="D125" s="63" t="s">
        <v>181</v>
      </c>
      <c r="E125" s="64" t="s">
        <v>57</v>
      </c>
      <c r="F125" s="80" t="s">
        <v>478</v>
      </c>
      <c r="G125" s="80" t="s">
        <v>477</v>
      </c>
      <c r="H125" s="63" t="s">
        <v>65</v>
      </c>
      <c r="I125" s="136">
        <v>7.1</v>
      </c>
      <c r="J125" s="137">
        <v>7.1</v>
      </c>
      <c r="K125" s="67">
        <f t="shared" si="18"/>
        <v>7.1</v>
      </c>
      <c r="L125" s="66">
        <v>6</v>
      </c>
      <c r="M125" s="125">
        <v>7.3</v>
      </c>
      <c r="N125" s="123">
        <v>7.5</v>
      </c>
      <c r="O125" s="69">
        <f t="shared" si="19"/>
        <v>6.9</v>
      </c>
      <c r="P125" s="67">
        <f t="shared" si="20"/>
        <v>7</v>
      </c>
      <c r="Q125" s="70" t="str">
        <f t="shared" si="21"/>
        <v>TB KHÁ</v>
      </c>
      <c r="R125" s="137" t="s">
        <v>475</v>
      </c>
      <c r="S125" s="144">
        <v>3</v>
      </c>
      <c r="T125" s="145">
        <v>17</v>
      </c>
      <c r="U125" s="71">
        <f t="shared" si="22"/>
        <v>20</v>
      </c>
      <c r="V125" s="141">
        <f t="shared" si="23"/>
        <v>23.5</v>
      </c>
    </row>
    <row r="126" spans="1:22" s="122" customFormat="1" ht="21.75" customHeight="1">
      <c r="A126" s="51">
        <v>112</v>
      </c>
      <c r="B126" s="120" t="s">
        <v>397</v>
      </c>
      <c r="C126" s="121" t="s">
        <v>398</v>
      </c>
      <c r="D126" s="88" t="s">
        <v>182</v>
      </c>
      <c r="E126" s="88" t="s">
        <v>57</v>
      </c>
      <c r="F126" s="80" t="s">
        <v>479</v>
      </c>
      <c r="G126" s="80" t="s">
        <v>477</v>
      </c>
      <c r="H126" s="88" t="s">
        <v>183</v>
      </c>
      <c r="I126" s="136">
        <v>7.1</v>
      </c>
      <c r="J126" s="137">
        <v>7</v>
      </c>
      <c r="K126" s="67">
        <f t="shared" si="18"/>
        <v>7.1</v>
      </c>
      <c r="L126" s="66">
        <v>6.5</v>
      </c>
      <c r="M126" s="125">
        <v>7.1</v>
      </c>
      <c r="N126" s="75">
        <v>7</v>
      </c>
      <c r="O126" s="69">
        <f t="shared" si="19"/>
        <v>6.9</v>
      </c>
      <c r="P126" s="67">
        <f t="shared" si="20"/>
        <v>7</v>
      </c>
      <c r="Q126" s="70" t="str">
        <f t="shared" si="21"/>
        <v>TB KHÁ</v>
      </c>
      <c r="R126" s="146" t="s">
        <v>476</v>
      </c>
      <c r="S126" s="150">
        <v>9</v>
      </c>
      <c r="T126" s="140">
        <v>35</v>
      </c>
      <c r="U126" s="71">
        <f t="shared" si="22"/>
        <v>44</v>
      </c>
      <c r="V126" s="141">
        <f t="shared" si="23"/>
        <v>51.8</v>
      </c>
    </row>
    <row r="127" spans="1:22" s="86" customFormat="1" ht="21.75" customHeight="1">
      <c r="A127" s="73">
        <v>113</v>
      </c>
      <c r="B127" s="118" t="s">
        <v>400</v>
      </c>
      <c r="C127" s="119" t="s">
        <v>398</v>
      </c>
      <c r="D127" s="63" t="s">
        <v>185</v>
      </c>
      <c r="E127" s="64" t="s">
        <v>57</v>
      </c>
      <c r="F127" s="80" t="s">
        <v>478</v>
      </c>
      <c r="G127" s="80" t="s">
        <v>477</v>
      </c>
      <c r="H127" s="63" t="s">
        <v>112</v>
      </c>
      <c r="I127" s="136">
        <v>6.5</v>
      </c>
      <c r="J127" s="137">
        <v>6.6</v>
      </c>
      <c r="K127" s="67">
        <f t="shared" si="18"/>
        <v>6.6</v>
      </c>
      <c r="L127" s="66">
        <v>5.5</v>
      </c>
      <c r="M127" s="125">
        <v>6.7</v>
      </c>
      <c r="N127" s="123">
        <v>6</v>
      </c>
      <c r="O127" s="69">
        <f t="shared" si="19"/>
        <v>6.1</v>
      </c>
      <c r="P127" s="67">
        <f t="shared" si="20"/>
        <v>6.4</v>
      </c>
      <c r="Q127" s="70" t="str">
        <f t="shared" si="21"/>
        <v>TB KHÁ</v>
      </c>
      <c r="R127" s="138" t="s">
        <v>474</v>
      </c>
      <c r="S127" s="139">
        <v>17</v>
      </c>
      <c r="T127" s="140">
        <v>27</v>
      </c>
      <c r="U127" s="71">
        <f t="shared" si="22"/>
        <v>44</v>
      </c>
      <c r="V127" s="141">
        <f t="shared" si="23"/>
        <v>51.8</v>
      </c>
    </row>
    <row r="128" spans="1:22" s="86" customFormat="1" ht="21.75" customHeight="1">
      <c r="A128" s="51">
        <v>114</v>
      </c>
      <c r="B128" s="118" t="s">
        <v>401</v>
      </c>
      <c r="C128" s="119" t="s">
        <v>398</v>
      </c>
      <c r="D128" s="63" t="s">
        <v>186</v>
      </c>
      <c r="E128" s="63" t="s">
        <v>57</v>
      </c>
      <c r="F128" s="80" t="s">
        <v>478</v>
      </c>
      <c r="G128" s="80" t="s">
        <v>477</v>
      </c>
      <c r="H128" s="63" t="s">
        <v>98</v>
      </c>
      <c r="I128" s="136">
        <v>6.5</v>
      </c>
      <c r="J128" s="137">
        <v>6.8</v>
      </c>
      <c r="K128" s="67">
        <f t="shared" si="18"/>
        <v>6.7</v>
      </c>
      <c r="L128" s="66">
        <v>6.5</v>
      </c>
      <c r="M128" s="125">
        <v>8.2</v>
      </c>
      <c r="N128" s="123">
        <v>7</v>
      </c>
      <c r="O128" s="69">
        <f t="shared" si="19"/>
        <v>7.2</v>
      </c>
      <c r="P128" s="67">
        <f t="shared" si="20"/>
        <v>7</v>
      </c>
      <c r="Q128" s="70" t="str">
        <f t="shared" si="21"/>
        <v>TB KHÁ</v>
      </c>
      <c r="R128" s="146" t="s">
        <v>476</v>
      </c>
      <c r="S128" s="144">
        <v>6</v>
      </c>
      <c r="T128" s="140">
        <v>22</v>
      </c>
      <c r="U128" s="71">
        <f t="shared" si="22"/>
        <v>28</v>
      </c>
      <c r="V128" s="141">
        <f t="shared" si="23"/>
        <v>32.9</v>
      </c>
    </row>
    <row r="129" spans="1:22" s="86" customFormat="1" ht="21.75" customHeight="1">
      <c r="A129" s="51">
        <v>115</v>
      </c>
      <c r="B129" s="118" t="s">
        <v>404</v>
      </c>
      <c r="C129" s="119" t="s">
        <v>403</v>
      </c>
      <c r="D129" s="64" t="s">
        <v>188</v>
      </c>
      <c r="E129" s="64" t="s">
        <v>57</v>
      </c>
      <c r="F129" s="80" t="s">
        <v>478</v>
      </c>
      <c r="G129" s="80" t="s">
        <v>477</v>
      </c>
      <c r="H129" s="64" t="s">
        <v>189</v>
      </c>
      <c r="I129" s="136">
        <v>7.6</v>
      </c>
      <c r="J129" s="137">
        <v>7</v>
      </c>
      <c r="K129" s="67">
        <f t="shared" si="18"/>
        <v>7.3</v>
      </c>
      <c r="L129" s="66">
        <v>7</v>
      </c>
      <c r="M129" s="125">
        <v>5.8</v>
      </c>
      <c r="N129" s="123">
        <v>8</v>
      </c>
      <c r="O129" s="69">
        <f t="shared" si="19"/>
        <v>6.9</v>
      </c>
      <c r="P129" s="67">
        <f t="shared" si="20"/>
        <v>7.1</v>
      </c>
      <c r="Q129" s="70" t="str">
        <f t="shared" si="21"/>
        <v>TB KHÁ</v>
      </c>
      <c r="R129" s="142" t="s">
        <v>157</v>
      </c>
      <c r="S129" s="148"/>
      <c r="T129" s="140">
        <v>20</v>
      </c>
      <c r="U129" s="71">
        <f t="shared" si="22"/>
        <v>20</v>
      </c>
      <c r="V129" s="141">
        <f t="shared" si="23"/>
        <v>23.5</v>
      </c>
    </row>
    <row r="130" spans="1:22" s="86" customFormat="1" ht="21.75" customHeight="1">
      <c r="A130" s="73">
        <v>116</v>
      </c>
      <c r="B130" s="118" t="s">
        <v>405</v>
      </c>
      <c r="C130" s="119" t="s">
        <v>403</v>
      </c>
      <c r="D130" s="63" t="s">
        <v>190</v>
      </c>
      <c r="E130" s="64" t="s">
        <v>57</v>
      </c>
      <c r="F130" s="80" t="s">
        <v>478</v>
      </c>
      <c r="G130" s="80" t="s">
        <v>477</v>
      </c>
      <c r="H130" s="63" t="s">
        <v>83</v>
      </c>
      <c r="I130" s="136">
        <v>6.9</v>
      </c>
      <c r="J130" s="137">
        <v>7.1</v>
      </c>
      <c r="K130" s="67">
        <f t="shared" si="18"/>
        <v>7</v>
      </c>
      <c r="L130" s="66">
        <v>9.5</v>
      </c>
      <c r="M130" s="125">
        <v>8.3</v>
      </c>
      <c r="N130" s="123">
        <v>7.5</v>
      </c>
      <c r="O130" s="69">
        <f t="shared" si="19"/>
        <v>8.4</v>
      </c>
      <c r="P130" s="67">
        <f t="shared" si="20"/>
        <v>7.7</v>
      </c>
      <c r="Q130" s="70" t="str">
        <f t="shared" si="21"/>
        <v>TB KHÁ</v>
      </c>
      <c r="R130" s="137" t="s">
        <v>475</v>
      </c>
      <c r="S130" s="144">
        <v>6</v>
      </c>
      <c r="T130" s="145">
        <v>3</v>
      </c>
      <c r="U130" s="71">
        <f t="shared" si="22"/>
        <v>9</v>
      </c>
      <c r="V130" s="141">
        <f t="shared" si="23"/>
        <v>10.6</v>
      </c>
    </row>
    <row r="131" spans="1:22" s="86" customFormat="1" ht="21.75" customHeight="1">
      <c r="A131" s="51">
        <v>117</v>
      </c>
      <c r="B131" s="118" t="s">
        <v>406</v>
      </c>
      <c r="C131" s="119" t="s">
        <v>403</v>
      </c>
      <c r="D131" s="63" t="s">
        <v>191</v>
      </c>
      <c r="E131" s="63" t="s">
        <v>57</v>
      </c>
      <c r="F131" s="80" t="s">
        <v>478</v>
      </c>
      <c r="G131" s="80" t="s">
        <v>477</v>
      </c>
      <c r="H131" s="63" t="s">
        <v>63</v>
      </c>
      <c r="I131" s="136">
        <v>6.8</v>
      </c>
      <c r="J131" s="137">
        <v>7.1</v>
      </c>
      <c r="K131" s="67">
        <f t="shared" si="18"/>
        <v>7</v>
      </c>
      <c r="L131" s="66">
        <v>7</v>
      </c>
      <c r="M131" s="125">
        <v>9</v>
      </c>
      <c r="N131" s="123">
        <v>7.5</v>
      </c>
      <c r="O131" s="69">
        <f t="shared" si="19"/>
        <v>7.8</v>
      </c>
      <c r="P131" s="67">
        <f t="shared" si="20"/>
        <v>7.4</v>
      </c>
      <c r="Q131" s="70" t="str">
        <f t="shared" si="21"/>
        <v>TB KHÁ</v>
      </c>
      <c r="R131" s="146" t="s">
        <v>476</v>
      </c>
      <c r="S131" s="144">
        <v>6</v>
      </c>
      <c r="T131" s="140">
        <v>16</v>
      </c>
      <c r="U131" s="71">
        <f t="shared" si="22"/>
        <v>22</v>
      </c>
      <c r="V131" s="141">
        <f t="shared" si="23"/>
        <v>25.9</v>
      </c>
    </row>
    <row r="132" spans="1:22" s="86" customFormat="1" ht="21.75" customHeight="1">
      <c r="A132" s="51">
        <v>118</v>
      </c>
      <c r="B132" s="118" t="s">
        <v>369</v>
      </c>
      <c r="C132" s="119" t="s">
        <v>410</v>
      </c>
      <c r="D132" s="64" t="s">
        <v>194</v>
      </c>
      <c r="E132" s="64" t="s">
        <v>39</v>
      </c>
      <c r="F132" s="80" t="s">
        <v>488</v>
      </c>
      <c r="G132" s="80" t="s">
        <v>477</v>
      </c>
      <c r="H132" s="64" t="s">
        <v>101</v>
      </c>
      <c r="I132" s="136">
        <v>6.1</v>
      </c>
      <c r="J132" s="137">
        <v>6.5</v>
      </c>
      <c r="K132" s="67">
        <f t="shared" si="18"/>
        <v>6.3</v>
      </c>
      <c r="L132" s="66">
        <v>5</v>
      </c>
      <c r="M132" s="125">
        <v>5.9</v>
      </c>
      <c r="N132" s="123">
        <v>6</v>
      </c>
      <c r="O132" s="69">
        <f t="shared" si="19"/>
        <v>5.6</v>
      </c>
      <c r="P132" s="67">
        <f t="shared" si="20"/>
        <v>6</v>
      </c>
      <c r="Q132" s="70" t="str">
        <f t="shared" si="21"/>
        <v>TB KHÁ</v>
      </c>
      <c r="R132" s="142" t="s">
        <v>157</v>
      </c>
      <c r="S132" s="148">
        <v>20</v>
      </c>
      <c r="T132" s="140">
        <v>40</v>
      </c>
      <c r="U132" s="71">
        <f t="shared" si="22"/>
        <v>60</v>
      </c>
      <c r="V132" s="141">
        <f t="shared" si="23"/>
        <v>70.6</v>
      </c>
    </row>
    <row r="133" spans="1:22" s="86" customFormat="1" ht="21.75" customHeight="1">
      <c r="A133" s="73">
        <v>119</v>
      </c>
      <c r="B133" s="118" t="s">
        <v>312</v>
      </c>
      <c r="C133" s="119" t="s">
        <v>411</v>
      </c>
      <c r="D133" s="63" t="s">
        <v>195</v>
      </c>
      <c r="E133" s="64" t="s">
        <v>57</v>
      </c>
      <c r="F133" s="80" t="s">
        <v>478</v>
      </c>
      <c r="G133" s="80" t="s">
        <v>477</v>
      </c>
      <c r="H133" s="63" t="s">
        <v>94</v>
      </c>
      <c r="I133" s="136">
        <v>6.5</v>
      </c>
      <c r="J133" s="137">
        <v>6.6</v>
      </c>
      <c r="K133" s="67">
        <f t="shared" si="18"/>
        <v>6.6</v>
      </c>
      <c r="L133" s="66">
        <v>8</v>
      </c>
      <c r="M133" s="125">
        <v>6.3</v>
      </c>
      <c r="N133" s="123">
        <v>7.5</v>
      </c>
      <c r="O133" s="69">
        <f t="shared" si="19"/>
        <v>7.3</v>
      </c>
      <c r="P133" s="67">
        <f t="shared" si="20"/>
        <v>7</v>
      </c>
      <c r="Q133" s="70" t="str">
        <f t="shared" si="21"/>
        <v>TB KHÁ</v>
      </c>
      <c r="R133" s="138" t="s">
        <v>474</v>
      </c>
      <c r="S133" s="139"/>
      <c r="T133" s="140">
        <v>20</v>
      </c>
      <c r="U133" s="71">
        <f t="shared" si="22"/>
        <v>20</v>
      </c>
      <c r="V133" s="141">
        <f t="shared" si="23"/>
        <v>23.5</v>
      </c>
    </row>
    <row r="134" spans="1:22" s="86" customFormat="1" ht="21.75" customHeight="1">
      <c r="A134" s="51">
        <v>120</v>
      </c>
      <c r="B134" s="118" t="s">
        <v>412</v>
      </c>
      <c r="C134" s="119" t="s">
        <v>413</v>
      </c>
      <c r="D134" s="63" t="s">
        <v>196</v>
      </c>
      <c r="E134" s="64" t="s">
        <v>39</v>
      </c>
      <c r="F134" s="80" t="s">
        <v>478</v>
      </c>
      <c r="G134" s="80" t="s">
        <v>477</v>
      </c>
      <c r="H134" s="63" t="s">
        <v>83</v>
      </c>
      <c r="I134" s="136">
        <v>6.8</v>
      </c>
      <c r="J134" s="137">
        <v>7.5</v>
      </c>
      <c r="K134" s="67">
        <f t="shared" si="18"/>
        <v>7.2</v>
      </c>
      <c r="L134" s="66">
        <v>8</v>
      </c>
      <c r="M134" s="125">
        <v>8.5</v>
      </c>
      <c r="N134" s="123">
        <v>7</v>
      </c>
      <c r="O134" s="69">
        <f t="shared" si="19"/>
        <v>7.8</v>
      </c>
      <c r="P134" s="67">
        <f t="shared" si="20"/>
        <v>7.5</v>
      </c>
      <c r="Q134" s="70" t="str">
        <f t="shared" si="21"/>
        <v>TB KHÁ</v>
      </c>
      <c r="R134" s="137" t="s">
        <v>475</v>
      </c>
      <c r="S134" s="144">
        <v>9</v>
      </c>
      <c r="T134" s="145">
        <v>12</v>
      </c>
      <c r="U134" s="71">
        <f t="shared" si="22"/>
        <v>21</v>
      </c>
      <c r="V134" s="141">
        <f t="shared" si="23"/>
        <v>24.7</v>
      </c>
    </row>
    <row r="135" spans="1:22" s="86" customFormat="1" ht="21.75" customHeight="1">
      <c r="A135" s="51">
        <v>121</v>
      </c>
      <c r="B135" s="118" t="s">
        <v>313</v>
      </c>
      <c r="C135" s="119" t="s">
        <v>414</v>
      </c>
      <c r="D135" s="64" t="s">
        <v>197</v>
      </c>
      <c r="E135" s="64" t="s">
        <v>57</v>
      </c>
      <c r="F135" s="80" t="s">
        <v>478</v>
      </c>
      <c r="G135" s="80" t="s">
        <v>477</v>
      </c>
      <c r="H135" s="64" t="s">
        <v>198</v>
      </c>
      <c r="I135" s="136">
        <v>6.3</v>
      </c>
      <c r="J135" s="137">
        <v>6.9</v>
      </c>
      <c r="K135" s="67">
        <f t="shared" si="18"/>
        <v>6.6</v>
      </c>
      <c r="L135" s="66">
        <v>8.5</v>
      </c>
      <c r="M135" s="125">
        <v>6.5</v>
      </c>
      <c r="N135" s="123">
        <v>7</v>
      </c>
      <c r="O135" s="69">
        <f t="shared" si="19"/>
        <v>7.3</v>
      </c>
      <c r="P135" s="67">
        <f t="shared" si="20"/>
        <v>7</v>
      </c>
      <c r="Q135" s="70" t="str">
        <f t="shared" si="21"/>
        <v>TB KHÁ</v>
      </c>
      <c r="R135" s="142" t="s">
        <v>157</v>
      </c>
      <c r="S135" s="148">
        <v>11</v>
      </c>
      <c r="T135" s="140">
        <v>20</v>
      </c>
      <c r="U135" s="71">
        <f t="shared" si="22"/>
        <v>31</v>
      </c>
      <c r="V135" s="141">
        <f t="shared" si="23"/>
        <v>36.5</v>
      </c>
    </row>
    <row r="136" spans="1:22" s="86" customFormat="1" ht="21.75" customHeight="1">
      <c r="A136" s="73">
        <v>122</v>
      </c>
      <c r="B136" s="118" t="s">
        <v>415</v>
      </c>
      <c r="C136" s="119" t="s">
        <v>414</v>
      </c>
      <c r="D136" s="63" t="s">
        <v>199</v>
      </c>
      <c r="E136" s="63" t="s">
        <v>57</v>
      </c>
      <c r="F136" s="80" t="s">
        <v>478</v>
      </c>
      <c r="G136" s="80" t="s">
        <v>477</v>
      </c>
      <c r="H136" s="63" t="s">
        <v>59</v>
      </c>
      <c r="I136" s="136">
        <v>6.5</v>
      </c>
      <c r="J136" s="137">
        <v>7</v>
      </c>
      <c r="K136" s="67">
        <f t="shared" si="18"/>
        <v>6.8</v>
      </c>
      <c r="L136" s="66">
        <v>8.5</v>
      </c>
      <c r="M136" s="125">
        <v>9.2</v>
      </c>
      <c r="N136" s="123">
        <v>6</v>
      </c>
      <c r="O136" s="69">
        <f t="shared" si="19"/>
        <v>7.9</v>
      </c>
      <c r="P136" s="67">
        <f t="shared" si="20"/>
        <v>7.4</v>
      </c>
      <c r="Q136" s="70" t="str">
        <f t="shared" si="21"/>
        <v>TB KHÁ</v>
      </c>
      <c r="R136" s="146" t="s">
        <v>476</v>
      </c>
      <c r="S136" s="144">
        <v>6</v>
      </c>
      <c r="T136" s="140">
        <v>6</v>
      </c>
      <c r="U136" s="71">
        <f t="shared" si="22"/>
        <v>12</v>
      </c>
      <c r="V136" s="141">
        <f t="shared" si="23"/>
        <v>14.1</v>
      </c>
    </row>
    <row r="137" spans="1:22" s="86" customFormat="1" ht="21.75" customHeight="1">
      <c r="A137" s="51">
        <v>123</v>
      </c>
      <c r="B137" s="118" t="s">
        <v>417</v>
      </c>
      <c r="C137" s="119" t="s">
        <v>418</v>
      </c>
      <c r="D137" s="63" t="s">
        <v>201</v>
      </c>
      <c r="E137" s="64" t="s">
        <v>57</v>
      </c>
      <c r="F137" s="80" t="s">
        <v>489</v>
      </c>
      <c r="G137" s="80" t="s">
        <v>477</v>
      </c>
      <c r="H137" s="63" t="s">
        <v>85</v>
      </c>
      <c r="I137" s="136">
        <v>6.1</v>
      </c>
      <c r="J137" s="137">
        <v>6.5</v>
      </c>
      <c r="K137" s="67">
        <f t="shared" si="18"/>
        <v>6.3</v>
      </c>
      <c r="L137" s="66">
        <v>5</v>
      </c>
      <c r="M137" s="125">
        <v>5.4</v>
      </c>
      <c r="N137" s="123">
        <v>7</v>
      </c>
      <c r="O137" s="69">
        <f t="shared" si="19"/>
        <v>5.8</v>
      </c>
      <c r="P137" s="67">
        <f t="shared" si="20"/>
        <v>6.1</v>
      </c>
      <c r="Q137" s="70" t="str">
        <f t="shared" si="21"/>
        <v>TB KHÁ</v>
      </c>
      <c r="R137" s="137" t="s">
        <v>475</v>
      </c>
      <c r="S137" s="144">
        <v>12</v>
      </c>
      <c r="T137" s="145">
        <v>27</v>
      </c>
      <c r="U137" s="71">
        <f t="shared" si="22"/>
        <v>39</v>
      </c>
      <c r="V137" s="141">
        <f t="shared" si="23"/>
        <v>45.9</v>
      </c>
    </row>
    <row r="138" spans="1:22" s="86" customFormat="1" ht="21.75" customHeight="1">
      <c r="A138" s="51">
        <v>124</v>
      </c>
      <c r="B138" s="118" t="s">
        <v>419</v>
      </c>
      <c r="C138" s="119" t="s">
        <v>420</v>
      </c>
      <c r="D138" s="63" t="s">
        <v>202</v>
      </c>
      <c r="E138" s="64" t="s">
        <v>57</v>
      </c>
      <c r="F138" s="80" t="s">
        <v>478</v>
      </c>
      <c r="G138" s="80" t="s">
        <v>477</v>
      </c>
      <c r="H138" s="63" t="s">
        <v>59</v>
      </c>
      <c r="I138" s="136">
        <v>6.6</v>
      </c>
      <c r="J138" s="137">
        <v>6.2</v>
      </c>
      <c r="K138" s="67">
        <f t="shared" si="18"/>
        <v>6.4</v>
      </c>
      <c r="L138" s="66">
        <v>5.5</v>
      </c>
      <c r="M138" s="125">
        <v>7.3</v>
      </c>
      <c r="N138" s="123">
        <v>6.5</v>
      </c>
      <c r="O138" s="69">
        <f t="shared" si="19"/>
        <v>6.4</v>
      </c>
      <c r="P138" s="67">
        <f t="shared" si="20"/>
        <v>6.4</v>
      </c>
      <c r="Q138" s="70" t="str">
        <f t="shared" si="21"/>
        <v>TB KHÁ</v>
      </c>
      <c r="R138" s="138" t="s">
        <v>474</v>
      </c>
      <c r="S138" s="139">
        <v>3</v>
      </c>
      <c r="T138" s="149">
        <v>27</v>
      </c>
      <c r="U138" s="71">
        <f t="shared" si="22"/>
        <v>30</v>
      </c>
      <c r="V138" s="141">
        <f t="shared" si="23"/>
        <v>35.3</v>
      </c>
    </row>
    <row r="139" spans="1:22" s="86" customFormat="1" ht="21.75" customHeight="1">
      <c r="A139" s="73">
        <v>125</v>
      </c>
      <c r="B139" s="118" t="s">
        <v>423</v>
      </c>
      <c r="C139" s="119" t="s">
        <v>424</v>
      </c>
      <c r="D139" s="63" t="s">
        <v>204</v>
      </c>
      <c r="E139" s="63" t="s">
        <v>57</v>
      </c>
      <c r="F139" s="80" t="s">
        <v>478</v>
      </c>
      <c r="G139" s="80" t="s">
        <v>477</v>
      </c>
      <c r="H139" s="63" t="s">
        <v>85</v>
      </c>
      <c r="I139" s="136">
        <v>6.6</v>
      </c>
      <c r="J139" s="137">
        <v>7.5</v>
      </c>
      <c r="K139" s="67">
        <f t="shared" si="18"/>
        <v>7.1</v>
      </c>
      <c r="L139" s="66">
        <v>8.5</v>
      </c>
      <c r="M139" s="125">
        <v>8.3</v>
      </c>
      <c r="N139" s="123">
        <v>7</v>
      </c>
      <c r="O139" s="69">
        <f t="shared" si="19"/>
        <v>7.9</v>
      </c>
      <c r="P139" s="67">
        <f t="shared" si="20"/>
        <v>7.5</v>
      </c>
      <c r="Q139" s="70" t="str">
        <f t="shared" si="21"/>
        <v>TB KHÁ</v>
      </c>
      <c r="R139" s="146" t="s">
        <v>476</v>
      </c>
      <c r="S139" s="144">
        <v>9</v>
      </c>
      <c r="T139" s="140"/>
      <c r="U139" s="71">
        <f t="shared" si="22"/>
        <v>9</v>
      </c>
      <c r="V139" s="141">
        <f t="shared" si="23"/>
        <v>10.6</v>
      </c>
    </row>
    <row r="140" spans="1:22" s="86" customFormat="1" ht="21.75" customHeight="1">
      <c r="A140" s="51">
        <v>126</v>
      </c>
      <c r="B140" s="118" t="s">
        <v>426</v>
      </c>
      <c r="C140" s="119" t="s">
        <v>425</v>
      </c>
      <c r="D140" s="63" t="s">
        <v>206</v>
      </c>
      <c r="E140" s="63" t="s">
        <v>39</v>
      </c>
      <c r="F140" s="80" t="s">
        <v>478</v>
      </c>
      <c r="G140" s="80" t="s">
        <v>477</v>
      </c>
      <c r="H140" s="63" t="s">
        <v>59</v>
      </c>
      <c r="I140" s="136">
        <v>6.9</v>
      </c>
      <c r="J140" s="137">
        <v>6.4</v>
      </c>
      <c r="K140" s="67">
        <f t="shared" si="18"/>
        <v>6.7</v>
      </c>
      <c r="L140" s="66">
        <v>6</v>
      </c>
      <c r="M140" s="125">
        <v>8.1</v>
      </c>
      <c r="N140" s="123">
        <v>7</v>
      </c>
      <c r="O140" s="69">
        <f t="shared" si="19"/>
        <v>7</v>
      </c>
      <c r="P140" s="67">
        <f t="shared" si="20"/>
        <v>6.9</v>
      </c>
      <c r="Q140" s="70" t="str">
        <f t="shared" si="21"/>
        <v>TB KHÁ</v>
      </c>
      <c r="R140" s="146" t="s">
        <v>476</v>
      </c>
      <c r="S140" s="144">
        <v>6</v>
      </c>
      <c r="T140" s="140">
        <v>25</v>
      </c>
      <c r="U140" s="71">
        <f t="shared" si="22"/>
        <v>31</v>
      </c>
      <c r="V140" s="141">
        <f t="shared" si="23"/>
        <v>36.5</v>
      </c>
    </row>
    <row r="141" spans="1:22" s="86" customFormat="1" ht="21.75" customHeight="1">
      <c r="A141" s="51">
        <v>127</v>
      </c>
      <c r="B141" s="118" t="s">
        <v>427</v>
      </c>
      <c r="C141" s="119" t="s">
        <v>428</v>
      </c>
      <c r="D141" s="64" t="s">
        <v>207</v>
      </c>
      <c r="E141" s="64" t="s">
        <v>57</v>
      </c>
      <c r="F141" s="80" t="s">
        <v>478</v>
      </c>
      <c r="G141" s="80" t="s">
        <v>477</v>
      </c>
      <c r="H141" s="64" t="s">
        <v>208</v>
      </c>
      <c r="I141" s="136">
        <v>6.4</v>
      </c>
      <c r="J141" s="137">
        <v>7.3</v>
      </c>
      <c r="K141" s="67">
        <f t="shared" si="18"/>
        <v>6.9</v>
      </c>
      <c r="L141" s="66">
        <v>9</v>
      </c>
      <c r="M141" s="125">
        <v>9.1</v>
      </c>
      <c r="N141" s="123">
        <v>7.5</v>
      </c>
      <c r="O141" s="69">
        <f t="shared" si="19"/>
        <v>8.5</v>
      </c>
      <c r="P141" s="67">
        <f t="shared" si="20"/>
        <v>7.7</v>
      </c>
      <c r="Q141" s="70" t="str">
        <f t="shared" si="21"/>
        <v>TB KHÁ</v>
      </c>
      <c r="R141" s="142" t="s">
        <v>157</v>
      </c>
      <c r="S141" s="148">
        <v>9</v>
      </c>
      <c r="T141" s="140">
        <v>4</v>
      </c>
      <c r="U141" s="71">
        <f t="shared" si="22"/>
        <v>13</v>
      </c>
      <c r="V141" s="141">
        <f t="shared" si="23"/>
        <v>15.3</v>
      </c>
    </row>
    <row r="142" spans="1:22" s="86" customFormat="1" ht="21.75" customHeight="1">
      <c r="A142" s="73">
        <v>128</v>
      </c>
      <c r="B142" s="118" t="s">
        <v>436</v>
      </c>
      <c r="C142" s="119" t="s">
        <v>432</v>
      </c>
      <c r="D142" s="63" t="s">
        <v>215</v>
      </c>
      <c r="E142" s="63" t="s">
        <v>57</v>
      </c>
      <c r="F142" s="80" t="s">
        <v>478</v>
      </c>
      <c r="G142" s="80" t="s">
        <v>477</v>
      </c>
      <c r="H142" s="63" t="s">
        <v>85</v>
      </c>
      <c r="I142" s="136">
        <v>6.8</v>
      </c>
      <c r="J142" s="137">
        <v>6.7</v>
      </c>
      <c r="K142" s="67">
        <f t="shared" si="18"/>
        <v>6.8</v>
      </c>
      <c r="L142" s="66">
        <v>7</v>
      </c>
      <c r="M142" s="125">
        <v>8.7</v>
      </c>
      <c r="N142" s="123">
        <v>7</v>
      </c>
      <c r="O142" s="69">
        <f t="shared" si="19"/>
        <v>7.6</v>
      </c>
      <c r="P142" s="67">
        <f t="shared" si="20"/>
        <v>7.2</v>
      </c>
      <c r="Q142" s="70" t="str">
        <f t="shared" si="21"/>
        <v>TB KHÁ</v>
      </c>
      <c r="R142" s="146" t="s">
        <v>476</v>
      </c>
      <c r="S142" s="144">
        <v>6</v>
      </c>
      <c r="T142" s="140">
        <v>21</v>
      </c>
      <c r="U142" s="71">
        <f t="shared" si="22"/>
        <v>27</v>
      </c>
      <c r="V142" s="141">
        <f t="shared" si="23"/>
        <v>31.8</v>
      </c>
    </row>
    <row r="143" spans="1:22" s="86" customFormat="1" ht="21.75" customHeight="1">
      <c r="A143" s="51">
        <v>129</v>
      </c>
      <c r="B143" s="118" t="s">
        <v>437</v>
      </c>
      <c r="C143" s="119" t="s">
        <v>432</v>
      </c>
      <c r="D143" s="63" t="s">
        <v>217</v>
      </c>
      <c r="E143" s="64" t="s">
        <v>57</v>
      </c>
      <c r="F143" s="80" t="s">
        <v>478</v>
      </c>
      <c r="G143" s="80" t="s">
        <v>477</v>
      </c>
      <c r="H143" s="63" t="s">
        <v>218</v>
      </c>
      <c r="I143" s="136">
        <v>5.9</v>
      </c>
      <c r="J143" s="137">
        <v>6.3</v>
      </c>
      <c r="K143" s="67">
        <f>ROUND((I143+J143)/2,1)</f>
        <v>6.1</v>
      </c>
      <c r="L143" s="66">
        <v>8</v>
      </c>
      <c r="M143" s="125">
        <v>5</v>
      </c>
      <c r="N143" s="123">
        <v>7</v>
      </c>
      <c r="O143" s="69">
        <f>ROUND((L143+M143+N143)/3,1)</f>
        <v>6.7</v>
      </c>
      <c r="P143" s="67">
        <f>ROUND((K143+O143)/2,1)</f>
        <v>6.4</v>
      </c>
      <c r="Q143" s="70" t="str">
        <f>IF(P143&lt;6,"TRUNG BÌNH",IF(OR(P143&lt;7,AND(P143&gt;=7,P143&lt;8,V143&gt;10.1)),"TB KHÁ",IF(OR(P143&lt;8,AND(P143&gt;=8,P143&lt;9,V143&gt;10.1)),"KHÁ",IF(OR(P143&lt;9,AND(P143&gt;=9,V143&gt;10.1)),"GIỎI","XUẤT SẮC"))))</f>
        <v>TB KHÁ</v>
      </c>
      <c r="R143" s="137" t="s">
        <v>475</v>
      </c>
      <c r="S143" s="144">
        <v>6</v>
      </c>
      <c r="T143" s="145">
        <v>30</v>
      </c>
      <c r="U143" s="71">
        <f>S143+T143</f>
        <v>36</v>
      </c>
      <c r="V143" s="141">
        <f>ROUND((U143*100/85),1)</f>
        <v>42.4</v>
      </c>
    </row>
    <row r="144" spans="1:22" s="86" customFormat="1" ht="21.75" customHeight="1">
      <c r="A144" s="51">
        <v>130</v>
      </c>
      <c r="B144" s="118" t="s">
        <v>438</v>
      </c>
      <c r="C144" s="119" t="s">
        <v>439</v>
      </c>
      <c r="D144" s="64" t="s">
        <v>88</v>
      </c>
      <c r="E144" s="64" t="s">
        <v>57</v>
      </c>
      <c r="F144" s="80" t="s">
        <v>478</v>
      </c>
      <c r="G144" s="80" t="s">
        <v>477</v>
      </c>
      <c r="H144" s="64" t="s">
        <v>69</v>
      </c>
      <c r="I144" s="136">
        <v>6.1</v>
      </c>
      <c r="J144" s="137">
        <v>6.2</v>
      </c>
      <c r="K144" s="67">
        <f>ROUND((I144+J144)/2,1)</f>
        <v>6.2</v>
      </c>
      <c r="L144" s="66">
        <v>7</v>
      </c>
      <c r="M144" s="125">
        <v>6.8</v>
      </c>
      <c r="N144" s="123">
        <v>6.5</v>
      </c>
      <c r="O144" s="69">
        <f>ROUND((L144+M144+N144)/3,1)</f>
        <v>6.8</v>
      </c>
      <c r="P144" s="67">
        <f>ROUND((K144+O144)/2,1)</f>
        <v>6.5</v>
      </c>
      <c r="Q144" s="70" t="str">
        <f>IF(P144&lt;6,"TRUNG BÌNH",IF(OR(P144&lt;7,AND(P144&gt;=7,P144&lt;8,V144&gt;10.1)),"TB KHÁ",IF(OR(P144&lt;8,AND(P144&gt;=8,P144&lt;9,V144&gt;10.1)),"KHÁ",IF(OR(P144&lt;9,AND(P144&gt;=9,V144&gt;10.1)),"GIỎI","XUẤT SẮC"))))</f>
        <v>TB KHÁ</v>
      </c>
      <c r="R144" s="142" t="s">
        <v>157</v>
      </c>
      <c r="S144" s="148">
        <v>9</v>
      </c>
      <c r="T144" s="140">
        <v>14</v>
      </c>
      <c r="U144" s="71">
        <f>S144+T144</f>
        <v>23</v>
      </c>
      <c r="V144" s="141">
        <f>ROUND((U144*100/85),1)</f>
        <v>27.1</v>
      </c>
    </row>
    <row r="145" spans="1:22" s="86" customFormat="1" ht="21.75" customHeight="1">
      <c r="A145" s="73">
        <v>131</v>
      </c>
      <c r="B145" s="118" t="s">
        <v>440</v>
      </c>
      <c r="C145" s="119" t="s">
        <v>439</v>
      </c>
      <c r="D145" s="63" t="s">
        <v>219</v>
      </c>
      <c r="E145" s="64" t="s">
        <v>57</v>
      </c>
      <c r="F145" s="80" t="s">
        <v>478</v>
      </c>
      <c r="G145" s="80" t="s">
        <v>477</v>
      </c>
      <c r="H145" s="63" t="s">
        <v>69</v>
      </c>
      <c r="I145" s="136">
        <v>6.7</v>
      </c>
      <c r="J145" s="137">
        <v>6.3</v>
      </c>
      <c r="K145" s="67">
        <f>ROUND((I145+J145)/2,1)</f>
        <v>6.5</v>
      </c>
      <c r="L145" s="66">
        <v>5.5</v>
      </c>
      <c r="M145" s="125">
        <v>5.3</v>
      </c>
      <c r="N145" s="123">
        <v>6.5</v>
      </c>
      <c r="O145" s="69">
        <f>ROUND((L145+M145+N145)/3,1)</f>
        <v>5.8</v>
      </c>
      <c r="P145" s="67">
        <f>ROUND((K145+O145)/2,1)</f>
        <v>6.2</v>
      </c>
      <c r="Q145" s="70" t="str">
        <f>IF(P145&lt;6,"TRUNG BÌNH",IF(OR(P145&lt;7,AND(P145&gt;=7,P145&lt;8,V145&gt;10.1)),"TB KHÁ",IF(OR(P145&lt;8,AND(P145&gt;=8,P145&lt;9,V145&gt;10.1)),"KHÁ",IF(OR(P145&lt;9,AND(P145&gt;=9,V145&gt;10.1)),"GIỎI","XUẤT SẮC"))))</f>
        <v>TB KHÁ</v>
      </c>
      <c r="R145" s="138" t="s">
        <v>474</v>
      </c>
      <c r="S145" s="139">
        <v>12</v>
      </c>
      <c r="T145" s="140">
        <v>23</v>
      </c>
      <c r="U145" s="71">
        <f>S145+T145</f>
        <v>35</v>
      </c>
      <c r="V145" s="141">
        <f>ROUND((U145*100/85),1)</f>
        <v>41.2</v>
      </c>
    </row>
    <row r="146" spans="1:22" s="86" customFormat="1" ht="21.75" customHeight="1">
      <c r="A146" s="51">
        <v>132</v>
      </c>
      <c r="B146" s="118" t="s">
        <v>441</v>
      </c>
      <c r="C146" s="119" t="s">
        <v>442</v>
      </c>
      <c r="D146" s="63" t="s">
        <v>220</v>
      </c>
      <c r="E146" s="64" t="s">
        <v>57</v>
      </c>
      <c r="F146" s="80" t="s">
        <v>478</v>
      </c>
      <c r="G146" s="80" t="s">
        <v>477</v>
      </c>
      <c r="H146" s="63" t="s">
        <v>59</v>
      </c>
      <c r="I146" s="136">
        <v>6.5</v>
      </c>
      <c r="J146" s="137">
        <v>6.5</v>
      </c>
      <c r="K146" s="67">
        <f>ROUND((I146+J146)/2,1)</f>
        <v>6.5</v>
      </c>
      <c r="L146" s="66">
        <v>6.5</v>
      </c>
      <c r="M146" s="125">
        <v>8.9</v>
      </c>
      <c r="N146" s="123">
        <v>5</v>
      </c>
      <c r="O146" s="69">
        <f>ROUND((L146+M146+N146)/3,1)</f>
        <v>6.8</v>
      </c>
      <c r="P146" s="67">
        <f>ROUND((K146+O146)/2,1)</f>
        <v>6.7</v>
      </c>
      <c r="Q146" s="70" t="str">
        <f>IF(P146&lt;6,"TRUNG BÌNH",IF(OR(P146&lt;7,AND(P146&gt;=7,P146&lt;8,V146&gt;10.1)),"TB KHÁ",IF(OR(P146&lt;8,AND(P146&gt;=8,P146&lt;9,V146&gt;10.1)),"KHÁ",IF(OR(P146&lt;9,AND(P146&gt;=9,V146&gt;10.1)),"GIỎI","XUẤT SẮC"))))</f>
        <v>TB KHÁ</v>
      </c>
      <c r="R146" s="138" t="s">
        <v>474</v>
      </c>
      <c r="S146" s="139">
        <v>9</v>
      </c>
      <c r="T146" s="140">
        <v>34</v>
      </c>
      <c r="U146" s="71">
        <f>S146+T146</f>
        <v>43</v>
      </c>
      <c r="V146" s="141">
        <f>ROUND((U146*100/85),1)</f>
        <v>50.6</v>
      </c>
    </row>
    <row r="147" spans="1:22" s="86" customFormat="1" ht="21.75" customHeight="1">
      <c r="A147" s="51">
        <v>133</v>
      </c>
      <c r="B147" s="118" t="s">
        <v>443</v>
      </c>
      <c r="C147" s="119" t="s">
        <v>444</v>
      </c>
      <c r="D147" s="87">
        <v>33146</v>
      </c>
      <c r="E147" s="64" t="s">
        <v>39</v>
      </c>
      <c r="F147" s="80" t="s">
        <v>490</v>
      </c>
      <c r="G147" s="80" t="s">
        <v>477</v>
      </c>
      <c r="H147" s="64" t="s">
        <v>98</v>
      </c>
      <c r="I147" s="136">
        <v>6</v>
      </c>
      <c r="J147" s="137">
        <v>6.5</v>
      </c>
      <c r="K147" s="67">
        <f>ROUND((I147+J147)/2,1)</f>
        <v>6.3</v>
      </c>
      <c r="L147" s="66">
        <v>8.5</v>
      </c>
      <c r="M147" s="125">
        <v>8.1</v>
      </c>
      <c r="N147" s="123">
        <v>6</v>
      </c>
      <c r="O147" s="69">
        <f>ROUND((L147+M147+N147)/3,1)</f>
        <v>7.5</v>
      </c>
      <c r="P147" s="67">
        <f>ROUND((K147+O147)/2,1)</f>
        <v>6.9</v>
      </c>
      <c r="Q147" s="70" t="str">
        <f>IF(P147&lt;6,"TRUNG BÌNH",IF(OR(P147&lt;7,AND(P147&gt;=7,P147&lt;8,V147&gt;10.1)),"TB KHÁ",IF(OR(P147&lt;8,AND(P147&gt;=8,P147&lt;9,V147&gt;10.1)),"KHÁ",IF(OR(P147&lt;9,AND(P147&gt;=9,V147&gt;10.1)),"GIỎI","XUẤT SẮC"))))</f>
        <v>TB KHÁ</v>
      </c>
      <c r="R147" s="142" t="s">
        <v>157</v>
      </c>
      <c r="S147" s="148">
        <v>14</v>
      </c>
      <c r="T147" s="140">
        <v>28</v>
      </c>
      <c r="U147" s="71">
        <f>S147+T147</f>
        <v>42</v>
      </c>
      <c r="V147" s="141">
        <f>ROUND((U147*100/85),1)</f>
        <v>49.4</v>
      </c>
    </row>
    <row r="148" spans="1:22" s="86" customFormat="1" ht="21.75" customHeight="1">
      <c r="A148" s="73">
        <v>134</v>
      </c>
      <c r="B148" s="118" t="s">
        <v>445</v>
      </c>
      <c r="C148" s="119" t="s">
        <v>446</v>
      </c>
      <c r="D148" s="63" t="s">
        <v>221</v>
      </c>
      <c r="E148" s="63" t="s">
        <v>39</v>
      </c>
      <c r="F148" s="80" t="s">
        <v>478</v>
      </c>
      <c r="G148" s="80" t="s">
        <v>477</v>
      </c>
      <c r="H148" s="63" t="s">
        <v>83</v>
      </c>
      <c r="I148" s="136">
        <v>6.4</v>
      </c>
      <c r="J148" s="137">
        <v>6.3</v>
      </c>
      <c r="K148" s="67">
        <f>ROUND((I148+J148)/2,1)</f>
        <v>6.4</v>
      </c>
      <c r="L148" s="66">
        <v>6</v>
      </c>
      <c r="M148" s="125">
        <v>5.9</v>
      </c>
      <c r="N148" s="123">
        <v>5.5</v>
      </c>
      <c r="O148" s="69">
        <f>ROUND((L148+M148+N148)/3,1)</f>
        <v>5.8</v>
      </c>
      <c r="P148" s="67">
        <f>ROUND((K148+O148)/2,1)</f>
        <v>6.1</v>
      </c>
      <c r="Q148" s="70" t="str">
        <f>IF(P148&lt;6,"TRUNG BÌNH",IF(OR(P148&lt;7,AND(P148&gt;=7,P148&lt;8,V148&gt;10.1)),"TB KHÁ",IF(OR(P148&lt;8,AND(P148&gt;=8,P148&lt;9,V148&gt;10.1)),"KHÁ",IF(OR(P148&lt;9,AND(P148&gt;=9,V148&gt;10.1)),"GIỎI","XUẤT SẮC"))))</f>
        <v>TB KHÁ</v>
      </c>
      <c r="R148" s="146" t="s">
        <v>476</v>
      </c>
      <c r="S148" s="144">
        <v>6</v>
      </c>
      <c r="T148" s="140">
        <v>31</v>
      </c>
      <c r="U148" s="71">
        <f>S148+T148</f>
        <v>37</v>
      </c>
      <c r="V148" s="141">
        <f>ROUND((U148*100/85),1)</f>
        <v>43.5</v>
      </c>
    </row>
    <row r="149" spans="1:22" s="86" customFormat="1" ht="21.75" customHeight="1">
      <c r="A149" s="51">
        <v>135</v>
      </c>
      <c r="B149" s="118" t="s">
        <v>447</v>
      </c>
      <c r="C149" s="119" t="s">
        <v>448</v>
      </c>
      <c r="D149" s="64" t="s">
        <v>209</v>
      </c>
      <c r="E149" s="64" t="s">
        <v>39</v>
      </c>
      <c r="F149" s="80" t="s">
        <v>484</v>
      </c>
      <c r="G149" s="80" t="s">
        <v>477</v>
      </c>
      <c r="H149" s="64" t="s">
        <v>119</v>
      </c>
      <c r="I149" s="136">
        <v>6.6</v>
      </c>
      <c r="J149" s="137">
        <v>7.6</v>
      </c>
      <c r="K149" s="67">
        <f>ROUND((I149+J149)/2,1)</f>
        <v>7.1</v>
      </c>
      <c r="L149" s="66">
        <v>8</v>
      </c>
      <c r="M149" s="125">
        <v>7.7</v>
      </c>
      <c r="N149" s="123">
        <v>6</v>
      </c>
      <c r="O149" s="69">
        <f>ROUND((L149+M149+N149)/3,1)</f>
        <v>7.2</v>
      </c>
      <c r="P149" s="67">
        <f>ROUND((K149+O149)/2,1)</f>
        <v>7.2</v>
      </c>
      <c r="Q149" s="70" t="str">
        <f>IF(P149&lt;6,"TRUNG BÌNH",IF(OR(P149&lt;7,AND(P149&gt;=7,P149&lt;8,V149&gt;10.1)),"TB KHÁ",IF(OR(P149&lt;8,AND(P149&gt;=8,P149&lt;9,V149&gt;10.1)),"KHÁ",IF(OR(P149&lt;9,AND(P149&gt;=9,V149&gt;10.1)),"GIỎI","XUẤT SẮC"))))</f>
        <v>TB KHÁ</v>
      </c>
      <c r="R149" s="142" t="s">
        <v>157</v>
      </c>
      <c r="S149" s="148">
        <v>6</v>
      </c>
      <c r="T149" s="140">
        <v>19</v>
      </c>
      <c r="U149" s="71">
        <f>S149+T149</f>
        <v>25</v>
      </c>
      <c r="V149" s="141">
        <f>ROUND((U149*100/85),1)</f>
        <v>29.4</v>
      </c>
    </row>
    <row r="150" spans="1:22" s="86" customFormat="1" ht="21.75" customHeight="1">
      <c r="A150" s="51">
        <v>136</v>
      </c>
      <c r="B150" s="118" t="s">
        <v>451</v>
      </c>
      <c r="C150" s="119" t="s">
        <v>452</v>
      </c>
      <c r="D150" s="63" t="s">
        <v>225</v>
      </c>
      <c r="E150" s="63" t="s">
        <v>39</v>
      </c>
      <c r="F150" s="80" t="s">
        <v>479</v>
      </c>
      <c r="G150" s="80" t="s">
        <v>477</v>
      </c>
      <c r="H150" s="63" t="s">
        <v>224</v>
      </c>
      <c r="I150" s="136">
        <v>6.4</v>
      </c>
      <c r="J150" s="137">
        <v>6.7</v>
      </c>
      <c r="K150" s="67">
        <f>ROUND((I150+J150)/2,1)</f>
        <v>6.6</v>
      </c>
      <c r="L150" s="66">
        <v>6.5</v>
      </c>
      <c r="M150" s="125">
        <v>8</v>
      </c>
      <c r="N150" s="123">
        <v>6.5</v>
      </c>
      <c r="O150" s="69">
        <f>ROUND((L150+M150+N150)/3,1)</f>
        <v>7</v>
      </c>
      <c r="P150" s="67">
        <f>ROUND((K150+O150)/2,1)</f>
        <v>6.8</v>
      </c>
      <c r="Q150" s="70" t="str">
        <f>IF(P150&lt;6,"TRUNG BÌNH",IF(OR(P150&lt;7,AND(P150&gt;=7,P150&lt;8,V150&gt;10.1)),"TB KHÁ",IF(OR(P150&lt;8,AND(P150&gt;=8,P150&lt;9,V150&gt;10.1)),"KHÁ",IF(OR(P150&lt;9,AND(P150&gt;=9,V150&gt;10.1)),"GIỎI","XUẤT SẮC"))))</f>
        <v>TB KHÁ</v>
      </c>
      <c r="R150" s="146" t="s">
        <v>476</v>
      </c>
      <c r="S150" s="144">
        <v>6</v>
      </c>
      <c r="T150" s="140">
        <v>31</v>
      </c>
      <c r="U150" s="71">
        <f>S150+T150</f>
        <v>37</v>
      </c>
      <c r="V150" s="141">
        <f>ROUND((U150*100/85),1)</f>
        <v>43.5</v>
      </c>
    </row>
    <row r="151" spans="1:22" s="86" customFormat="1" ht="21.75" customHeight="1">
      <c r="A151" s="73">
        <v>137</v>
      </c>
      <c r="B151" s="118" t="s">
        <v>457</v>
      </c>
      <c r="C151" s="119" t="s">
        <v>458</v>
      </c>
      <c r="D151" s="64" t="s">
        <v>228</v>
      </c>
      <c r="E151" s="64" t="s">
        <v>57</v>
      </c>
      <c r="F151" s="80" t="s">
        <v>478</v>
      </c>
      <c r="G151" s="80" t="s">
        <v>477</v>
      </c>
      <c r="H151" s="64" t="s">
        <v>128</v>
      </c>
      <c r="I151" s="136">
        <v>7</v>
      </c>
      <c r="J151" s="137">
        <v>6.7</v>
      </c>
      <c r="K151" s="67">
        <f>ROUND((I151+J151)/2,1)</f>
        <v>6.9</v>
      </c>
      <c r="L151" s="66">
        <v>5</v>
      </c>
      <c r="M151" s="125">
        <v>5</v>
      </c>
      <c r="N151" s="123">
        <v>5</v>
      </c>
      <c r="O151" s="69">
        <f>ROUND((L151+M151+N151)/3,1)</f>
        <v>5</v>
      </c>
      <c r="P151" s="67">
        <f>ROUND((K151+O151)/2,1)</f>
        <v>6</v>
      </c>
      <c r="Q151" s="70" t="str">
        <f>IF(P151&lt;6,"TRUNG BÌNH",IF(OR(P151&lt;7,AND(P151&gt;=7,P151&lt;8,V151&gt;10.1)),"TB KHÁ",IF(OR(P151&lt;8,AND(P151&gt;=8,P151&lt;9,V151&gt;10.1)),"KHÁ",IF(OR(P151&lt;9,AND(P151&gt;=9,V151&gt;10.1)),"GIỎI","XUẤT SẮC"))))</f>
        <v>TB KHÁ</v>
      </c>
      <c r="R151" s="142" t="s">
        <v>157</v>
      </c>
      <c r="S151" s="148">
        <v>6</v>
      </c>
      <c r="T151" s="140">
        <v>7</v>
      </c>
      <c r="U151" s="71">
        <f>S151+T151</f>
        <v>13</v>
      </c>
      <c r="V151" s="141">
        <f>ROUND((U151*100/85),1)</f>
        <v>15.3</v>
      </c>
    </row>
    <row r="152" spans="1:22" s="86" customFormat="1" ht="21.75" customHeight="1">
      <c r="A152" s="51">
        <v>138</v>
      </c>
      <c r="B152" s="118" t="s">
        <v>402</v>
      </c>
      <c r="C152" s="119" t="s">
        <v>461</v>
      </c>
      <c r="D152" s="63" t="s">
        <v>231</v>
      </c>
      <c r="E152" s="64" t="s">
        <v>57</v>
      </c>
      <c r="F152" s="80" t="s">
        <v>478</v>
      </c>
      <c r="G152" s="80" t="s">
        <v>477</v>
      </c>
      <c r="H152" s="63" t="s">
        <v>85</v>
      </c>
      <c r="I152" s="136">
        <v>6</v>
      </c>
      <c r="J152" s="137">
        <v>6.7</v>
      </c>
      <c r="K152" s="67">
        <f>ROUND((I152+J152)/2,1)</f>
        <v>6.4</v>
      </c>
      <c r="L152" s="66">
        <v>6.5</v>
      </c>
      <c r="M152" s="125">
        <v>5.7</v>
      </c>
      <c r="N152" s="123">
        <v>5</v>
      </c>
      <c r="O152" s="69">
        <f>ROUND((L152+M152+N152)/3,1)</f>
        <v>5.7</v>
      </c>
      <c r="P152" s="67">
        <f>ROUND((K152+O152)/2,1)</f>
        <v>6.1</v>
      </c>
      <c r="Q152" s="70" t="str">
        <f>IF(P152&lt;6,"TRUNG BÌNH",IF(OR(P152&lt;7,AND(P152&gt;=7,P152&lt;8,V152&gt;10.1)),"TB KHÁ",IF(OR(P152&lt;8,AND(P152&gt;=8,P152&lt;9,V152&gt;10.1)),"KHÁ",IF(OR(P152&lt;9,AND(P152&gt;=9,V152&gt;10.1)),"GIỎI","XUẤT SẮC"))))</f>
        <v>TB KHÁ</v>
      </c>
      <c r="R152" s="137" t="s">
        <v>475</v>
      </c>
      <c r="S152" s="144">
        <v>9</v>
      </c>
      <c r="T152" s="145">
        <v>21</v>
      </c>
      <c r="U152" s="71">
        <f>S152+T152</f>
        <v>30</v>
      </c>
      <c r="V152" s="141">
        <f>ROUND((U152*100/85),1)</f>
        <v>35.3</v>
      </c>
    </row>
    <row r="153" spans="1:22" s="86" customFormat="1" ht="21.75" customHeight="1">
      <c r="A153" s="51">
        <v>139</v>
      </c>
      <c r="B153" s="118" t="s">
        <v>465</v>
      </c>
      <c r="C153" s="119" t="s">
        <v>466</v>
      </c>
      <c r="D153" s="63" t="s">
        <v>233</v>
      </c>
      <c r="E153" s="64" t="s">
        <v>57</v>
      </c>
      <c r="F153" s="80" t="s">
        <v>478</v>
      </c>
      <c r="G153" s="80" t="s">
        <v>477</v>
      </c>
      <c r="H153" s="63" t="s">
        <v>63</v>
      </c>
      <c r="I153" s="136">
        <v>7.3</v>
      </c>
      <c r="J153" s="137">
        <v>6.6</v>
      </c>
      <c r="K153" s="67">
        <f>ROUND((I153+J153)/2,1)</f>
        <v>7</v>
      </c>
      <c r="L153" s="66">
        <v>6.5</v>
      </c>
      <c r="M153" s="125">
        <v>7.2</v>
      </c>
      <c r="N153" s="123">
        <v>5.5</v>
      </c>
      <c r="O153" s="69">
        <f>ROUND((L153+M153+N153)/3,1)</f>
        <v>6.4</v>
      </c>
      <c r="P153" s="67">
        <f>ROUND((K153+O153)/2,1)</f>
        <v>6.7</v>
      </c>
      <c r="Q153" s="70" t="str">
        <f>IF(P153&lt;6,"TRUNG BÌNH",IF(OR(P153&lt;7,AND(P153&gt;=7,P153&lt;8,V153&gt;10.1)),"TB KHÁ",IF(OR(P153&lt;8,AND(P153&gt;=8,P153&lt;9,V153&gt;10.1)),"KHÁ",IF(OR(P153&lt;9,AND(P153&gt;=9,V153&gt;10.1)),"GIỎI","XUẤT SẮC"))))</f>
        <v>TB KHÁ</v>
      </c>
      <c r="R153" s="138" t="s">
        <v>474</v>
      </c>
      <c r="S153" s="139">
        <v>9</v>
      </c>
      <c r="T153" s="149">
        <v>24</v>
      </c>
      <c r="U153" s="71">
        <f>S153+T153</f>
        <v>33</v>
      </c>
      <c r="V153" s="141">
        <f>ROUND((U153*100/85),1)</f>
        <v>38.8</v>
      </c>
    </row>
    <row r="154" spans="1:22" s="86" customFormat="1" ht="21.75" customHeight="1">
      <c r="A154" s="73">
        <v>140</v>
      </c>
      <c r="B154" s="118" t="s">
        <v>467</v>
      </c>
      <c r="C154" s="119" t="s">
        <v>466</v>
      </c>
      <c r="D154" s="63" t="s">
        <v>234</v>
      </c>
      <c r="E154" s="63" t="s">
        <v>57</v>
      </c>
      <c r="F154" s="80" t="s">
        <v>478</v>
      </c>
      <c r="G154" s="80" t="s">
        <v>477</v>
      </c>
      <c r="H154" s="63" t="s">
        <v>112</v>
      </c>
      <c r="I154" s="136">
        <v>6.6</v>
      </c>
      <c r="J154" s="137">
        <v>6.8</v>
      </c>
      <c r="K154" s="67">
        <f>ROUND((I154+J154)/2,1)</f>
        <v>6.7</v>
      </c>
      <c r="L154" s="66">
        <v>7.5</v>
      </c>
      <c r="M154" s="125">
        <v>5.9</v>
      </c>
      <c r="N154" s="123">
        <v>6</v>
      </c>
      <c r="O154" s="69">
        <f>ROUND((L154+M154+N154)/3,1)</f>
        <v>6.5</v>
      </c>
      <c r="P154" s="67">
        <f>ROUND((K154+O154)/2,1)</f>
        <v>6.6</v>
      </c>
      <c r="Q154" s="70" t="str">
        <f>IF(P154&lt;6,"TRUNG BÌNH",IF(OR(P154&lt;7,AND(P154&gt;=7,P154&lt;8,V154&gt;10.1)),"TB KHÁ",IF(OR(P154&lt;8,AND(P154&gt;=8,P154&lt;9,V154&gt;10.1)),"KHÁ",IF(OR(P154&lt;9,AND(P154&gt;=9,V154&gt;10.1)),"GIỎI","XUẤT SẮC"))))</f>
        <v>TB KHÁ</v>
      </c>
      <c r="R154" s="146" t="s">
        <v>476</v>
      </c>
      <c r="S154" s="144">
        <v>2</v>
      </c>
      <c r="T154" s="140">
        <v>24</v>
      </c>
      <c r="U154" s="71">
        <f>S154+T154</f>
        <v>26</v>
      </c>
      <c r="V154" s="141">
        <f>ROUND((U154*100/85),1)</f>
        <v>30.6</v>
      </c>
    </row>
    <row r="155" spans="1:22" s="86" customFormat="1" ht="21.75" customHeight="1">
      <c r="A155" s="51">
        <v>141</v>
      </c>
      <c r="B155" s="118" t="s">
        <v>349</v>
      </c>
      <c r="C155" s="119" t="s">
        <v>394</v>
      </c>
      <c r="D155" s="63" t="s">
        <v>180</v>
      </c>
      <c r="E155" s="64" t="s">
        <v>57</v>
      </c>
      <c r="F155" s="80" t="s">
        <v>478</v>
      </c>
      <c r="G155" s="80" t="s">
        <v>477</v>
      </c>
      <c r="H155" s="63" t="s">
        <v>69</v>
      </c>
      <c r="I155" s="136">
        <v>6.3</v>
      </c>
      <c r="J155" s="137">
        <v>6.1</v>
      </c>
      <c r="K155" s="67">
        <f>ROUND((I155+J155)/2,1)</f>
        <v>6.2</v>
      </c>
      <c r="L155" s="126">
        <v>4.5</v>
      </c>
      <c r="M155" s="125">
        <v>6</v>
      </c>
      <c r="N155" s="123">
        <v>6</v>
      </c>
      <c r="O155" s="69">
        <f>ROUND((L155+M155+N155)/3,1)</f>
        <v>5.5</v>
      </c>
      <c r="P155" s="67">
        <f>ROUND((K155+O155)/2,1)</f>
        <v>5.9</v>
      </c>
      <c r="Q155" s="70" t="str">
        <f>IF(P155&lt;6,"TRUNG BÌNH",IF(OR(P155&lt;7,AND(P155&gt;=7,P155&lt;8,V155&gt;10.1)),"TB KHÁ",IF(OR(P155&lt;8,AND(P155&gt;=8,P155&lt;9,V155&gt;10.1)),"KHÁ",IF(OR(P155&lt;9,AND(P155&gt;=9,V155&gt;10.1)),"GIỎI","XUẤT SẮC"))))</f>
        <v>TRUNG BÌNH</v>
      </c>
      <c r="R155" s="138" t="s">
        <v>474</v>
      </c>
      <c r="S155" s="139">
        <v>17</v>
      </c>
      <c r="T155" s="140">
        <v>32</v>
      </c>
      <c r="U155" s="71">
        <f>S155+T155</f>
        <v>49</v>
      </c>
      <c r="V155" s="141">
        <f>ROUND((U155*100/85),1)</f>
        <v>57.6</v>
      </c>
    </row>
    <row r="156" spans="1:22" s="86" customFormat="1" ht="21.75" customHeight="1">
      <c r="A156" s="51">
        <v>142</v>
      </c>
      <c r="B156" s="118" t="s">
        <v>399</v>
      </c>
      <c r="C156" s="119" t="s">
        <v>398</v>
      </c>
      <c r="D156" s="64" t="s">
        <v>184</v>
      </c>
      <c r="E156" s="64" t="s">
        <v>57</v>
      </c>
      <c r="F156" s="80" t="s">
        <v>478</v>
      </c>
      <c r="G156" s="80" t="s">
        <v>477</v>
      </c>
      <c r="H156" s="64" t="s">
        <v>83</v>
      </c>
      <c r="I156" s="136">
        <v>6</v>
      </c>
      <c r="J156" s="137">
        <v>6.1</v>
      </c>
      <c r="K156" s="67">
        <f>ROUND((I156+J156)/2,1)</f>
        <v>6.1</v>
      </c>
      <c r="L156" s="66">
        <v>5</v>
      </c>
      <c r="M156" s="125">
        <v>5.6</v>
      </c>
      <c r="N156" s="123">
        <v>6</v>
      </c>
      <c r="O156" s="69">
        <f>ROUND((L156+M156+N156)/3,1)</f>
        <v>5.5</v>
      </c>
      <c r="P156" s="67">
        <f>ROUND((K156+O156)/2,1)</f>
        <v>5.8</v>
      </c>
      <c r="Q156" s="70" t="str">
        <f>IF(P156&lt;6,"TRUNG BÌNH",IF(OR(P156&lt;7,AND(P156&gt;=7,P156&lt;8,V156&gt;10.1)),"TB KHÁ",IF(OR(P156&lt;8,AND(P156&gt;=8,P156&lt;9,V156&gt;10.1)),"KHÁ",IF(OR(P156&lt;9,AND(P156&gt;=9,V156&gt;10.1)),"GIỎI","XUẤT SẮC"))))</f>
        <v>TRUNG BÌNH</v>
      </c>
      <c r="R156" s="142" t="s">
        <v>157</v>
      </c>
      <c r="S156" s="148">
        <v>17</v>
      </c>
      <c r="T156" s="140">
        <v>34</v>
      </c>
      <c r="U156" s="71">
        <f>S156+T156</f>
        <v>51</v>
      </c>
      <c r="V156" s="141">
        <f>ROUND((U156*100/85),1)</f>
        <v>60</v>
      </c>
    </row>
    <row r="157" spans="1:22" s="86" customFormat="1" ht="21.75" customHeight="1">
      <c r="A157" s="73">
        <v>143</v>
      </c>
      <c r="B157" s="118" t="s">
        <v>416</v>
      </c>
      <c r="C157" s="119" t="s">
        <v>414</v>
      </c>
      <c r="D157" s="63" t="s">
        <v>200</v>
      </c>
      <c r="E157" s="64" t="s">
        <v>57</v>
      </c>
      <c r="F157" s="80" t="s">
        <v>478</v>
      </c>
      <c r="G157" s="80" t="s">
        <v>477</v>
      </c>
      <c r="H157" s="63" t="s">
        <v>69</v>
      </c>
      <c r="I157" s="136">
        <v>5.9</v>
      </c>
      <c r="J157" s="137">
        <v>6.3</v>
      </c>
      <c r="K157" s="67">
        <f>ROUND((I157+J157)/2,1)</f>
        <v>6.1</v>
      </c>
      <c r="L157" s="126">
        <v>4.5</v>
      </c>
      <c r="M157" s="125">
        <v>5.6</v>
      </c>
      <c r="N157" s="123">
        <v>6</v>
      </c>
      <c r="O157" s="69">
        <f>ROUND((L157+M157+N157)/3,1)</f>
        <v>5.4</v>
      </c>
      <c r="P157" s="67">
        <f>ROUND((K157+O157)/2,1)</f>
        <v>5.8</v>
      </c>
      <c r="Q157" s="70" t="str">
        <f>IF(P157&lt;6,"TRUNG BÌNH",IF(OR(P157&lt;7,AND(P157&gt;=7,P157&lt;8,V157&gt;10.1)),"TB KHÁ",IF(OR(P157&lt;8,AND(P157&gt;=8,P157&lt;9,V157&gt;10.1)),"KHÁ",IF(OR(P157&lt;9,AND(P157&gt;=9,V157&gt;10.1)),"GIỎI","XUẤT SẮC"))))</f>
        <v>TRUNG BÌNH</v>
      </c>
      <c r="R157" s="138" t="s">
        <v>474</v>
      </c>
      <c r="S157" s="139">
        <v>12</v>
      </c>
      <c r="T157" s="149">
        <v>38</v>
      </c>
      <c r="U157" s="71">
        <f>S157+T157</f>
        <v>50</v>
      </c>
      <c r="V157" s="141">
        <f>ROUND((U157*100/85),1)</f>
        <v>58.8</v>
      </c>
    </row>
    <row r="158" spans="1:22" s="164" customFormat="1" ht="21.75" customHeight="1">
      <c r="A158" s="214">
        <v>144</v>
      </c>
      <c r="B158" s="165" t="s">
        <v>313</v>
      </c>
      <c r="C158" s="166" t="s">
        <v>449</v>
      </c>
      <c r="D158" s="167" t="s">
        <v>222</v>
      </c>
      <c r="E158" s="168" t="s">
        <v>39</v>
      </c>
      <c r="F158" s="151" t="s">
        <v>478</v>
      </c>
      <c r="G158" s="151" t="s">
        <v>477</v>
      </c>
      <c r="H158" s="167" t="s">
        <v>108</v>
      </c>
      <c r="I158" s="152">
        <v>6.1</v>
      </c>
      <c r="J158" s="153">
        <v>6</v>
      </c>
      <c r="K158" s="154">
        <f>ROUND((I158+J158)/2,1)</f>
        <v>6.1</v>
      </c>
      <c r="L158" s="215">
        <v>5.5</v>
      </c>
      <c r="M158" s="155">
        <v>5</v>
      </c>
      <c r="N158" s="156">
        <v>6</v>
      </c>
      <c r="O158" s="157">
        <f>ROUND((L158+M158+N158)/3,1)</f>
        <v>5.5</v>
      </c>
      <c r="P158" s="154">
        <f>ROUND((K158+O158)/2,1)</f>
        <v>5.8</v>
      </c>
      <c r="Q158" s="158" t="str">
        <f>IF(P158&lt;6,"TRUNG BÌNH",IF(OR(P158&lt;7,AND(P158&gt;=7,P158&lt;8,V158&gt;10.1)),"TB KHÁ",IF(OR(P158&lt;8,AND(P158&gt;=8,P158&lt;9,V158&gt;10.1)),"KHÁ",IF(OR(P158&lt;9,AND(P158&gt;=9,V158&gt;10.1)),"GIỎI","XUẤT SẮC"))))</f>
        <v>TRUNG BÌNH</v>
      </c>
      <c r="R158" s="159" t="s">
        <v>474</v>
      </c>
      <c r="S158" s="160">
        <v>14</v>
      </c>
      <c r="T158" s="161">
        <v>34</v>
      </c>
      <c r="U158" s="162">
        <f>S158+T158</f>
        <v>48</v>
      </c>
      <c r="V158" s="163">
        <f>ROUND((U158*100/85),1)</f>
        <v>56.5</v>
      </c>
    </row>
    <row r="160" spans="1:24" s="32" customFormat="1" ht="24" customHeight="1">
      <c r="A160" s="28"/>
      <c r="B160" s="29"/>
      <c r="C160" s="30"/>
      <c r="D160" s="31"/>
      <c r="G160" s="216" t="s">
        <v>56</v>
      </c>
      <c r="H160" s="216"/>
      <c r="I160" s="216"/>
      <c r="J160" s="216"/>
      <c r="K160" s="216"/>
      <c r="L160" s="216"/>
      <c r="M160" s="216"/>
      <c r="N160" s="216"/>
      <c r="O160" s="216"/>
      <c r="P160" s="34"/>
      <c r="Q160" s="37"/>
      <c r="R160" s="31"/>
      <c r="S160" s="38"/>
      <c r="X160" s="36"/>
    </row>
    <row r="161" spans="2:15" ht="17.25">
      <c r="B161" s="218" t="s">
        <v>493</v>
      </c>
      <c r="C161" s="219" t="s">
        <v>495</v>
      </c>
      <c r="D161" s="219"/>
      <c r="E161" s="219"/>
      <c r="G161" s="217" t="s">
        <v>494</v>
      </c>
      <c r="H161" s="217"/>
      <c r="I161" s="217"/>
      <c r="J161" s="217"/>
      <c r="K161" s="217"/>
      <c r="L161" s="217"/>
      <c r="M161" s="217"/>
      <c r="N161" s="217"/>
      <c r="O161" s="217"/>
    </row>
    <row r="181" spans="1:22" s="86" customFormat="1" ht="21.75" customHeight="1">
      <c r="A181" s="73">
        <v>1</v>
      </c>
      <c r="B181" s="118" t="s">
        <v>408</v>
      </c>
      <c r="C181" s="119" t="s">
        <v>409</v>
      </c>
      <c r="D181" s="63" t="s">
        <v>193</v>
      </c>
      <c r="E181" s="63" t="s">
        <v>39</v>
      </c>
      <c r="F181" s="80" t="s">
        <v>478</v>
      </c>
      <c r="G181" s="80" t="s">
        <v>477</v>
      </c>
      <c r="H181" s="63" t="s">
        <v>59</v>
      </c>
      <c r="I181" s="136">
        <v>6.7</v>
      </c>
      <c r="J181" s="137">
        <v>6.7</v>
      </c>
      <c r="K181" s="67">
        <f aca="true" t="shared" si="24" ref="K181:K193">ROUND((I181+J181)/2,1)</f>
        <v>6.7</v>
      </c>
      <c r="L181" s="66">
        <v>5</v>
      </c>
      <c r="M181" s="126">
        <v>4.1</v>
      </c>
      <c r="N181" s="123">
        <v>6.5</v>
      </c>
      <c r="O181" s="69">
        <f aca="true" t="shared" si="25" ref="O181:O193">ROUND((L181+M181+N181)/3,1)</f>
        <v>5.2</v>
      </c>
      <c r="P181" s="67">
        <f aca="true" t="shared" si="26" ref="P181:P193">ROUND((K181+O181)/2,1)</f>
        <v>6</v>
      </c>
      <c r="Q181" s="70" t="str">
        <f aca="true" t="shared" si="27" ref="Q181:Q193">IF(P181&lt;6,"TRUNG BÌNH",IF(OR(P181&lt;7,AND(P181&gt;=7,P181&lt;8,V181&gt;10.1)),"TB KHÁ",IF(OR(P181&lt;8,AND(P181&gt;=8,P181&lt;9,V181&gt;10.1)),"KHÁ",IF(OR(P181&lt;9,AND(P181&gt;=9,V181&gt;10.1)),"GIỎI","XUẤT SẮC"))))</f>
        <v>TB KHÁ</v>
      </c>
      <c r="R181" s="146" t="s">
        <v>476</v>
      </c>
      <c r="S181" s="144">
        <v>12</v>
      </c>
      <c r="T181" s="140">
        <v>33</v>
      </c>
      <c r="U181" s="71">
        <f aca="true" t="shared" si="28" ref="U181:U193">S181+T181</f>
        <v>45</v>
      </c>
      <c r="V181" s="141">
        <f aca="true" t="shared" si="29" ref="V181:V193">ROUND((U181*100/85),1)</f>
        <v>52.9</v>
      </c>
    </row>
    <row r="182" spans="1:22" s="86" customFormat="1" ht="21.75" customHeight="1">
      <c r="A182" s="51">
        <v>2</v>
      </c>
      <c r="B182" s="118" t="s">
        <v>435</v>
      </c>
      <c r="C182" s="119" t="s">
        <v>432</v>
      </c>
      <c r="D182" s="63" t="s">
        <v>213</v>
      </c>
      <c r="E182" s="64" t="s">
        <v>57</v>
      </c>
      <c r="F182" s="80" t="s">
        <v>478</v>
      </c>
      <c r="G182" s="80" t="s">
        <v>477</v>
      </c>
      <c r="H182" s="63" t="s">
        <v>214</v>
      </c>
      <c r="I182" s="136">
        <v>6.3</v>
      </c>
      <c r="J182" s="137">
        <v>6.7</v>
      </c>
      <c r="K182" s="67">
        <f t="shared" si="24"/>
        <v>6.5</v>
      </c>
      <c r="L182" s="126">
        <v>4</v>
      </c>
      <c r="M182" s="125">
        <v>7.7</v>
      </c>
      <c r="N182" s="123">
        <v>5</v>
      </c>
      <c r="O182" s="69">
        <f t="shared" si="25"/>
        <v>5.6</v>
      </c>
      <c r="P182" s="67">
        <f t="shared" si="26"/>
        <v>6.1</v>
      </c>
      <c r="Q182" s="70" t="str">
        <f t="shared" si="27"/>
        <v>TB KHÁ</v>
      </c>
      <c r="R182" s="138" t="s">
        <v>474</v>
      </c>
      <c r="S182" s="139">
        <v>8</v>
      </c>
      <c r="T182" s="140">
        <v>33</v>
      </c>
      <c r="U182" s="71">
        <f t="shared" si="28"/>
        <v>41</v>
      </c>
      <c r="V182" s="141">
        <f t="shared" si="29"/>
        <v>48.2</v>
      </c>
    </row>
    <row r="183" spans="1:28" s="65" customFormat="1" ht="21.75" customHeight="1">
      <c r="A183" s="73">
        <v>3</v>
      </c>
      <c r="B183" s="118" t="s">
        <v>298</v>
      </c>
      <c r="C183" s="119" t="s">
        <v>297</v>
      </c>
      <c r="D183" s="63" t="s">
        <v>114</v>
      </c>
      <c r="E183" s="63" t="s">
        <v>39</v>
      </c>
      <c r="F183" s="80" t="s">
        <v>478</v>
      </c>
      <c r="G183" s="80" t="s">
        <v>477</v>
      </c>
      <c r="H183" s="63" t="s">
        <v>112</v>
      </c>
      <c r="I183" s="136">
        <v>6</v>
      </c>
      <c r="J183" s="137">
        <v>6</v>
      </c>
      <c r="K183" s="67">
        <f t="shared" si="24"/>
        <v>6</v>
      </c>
      <c r="L183" s="66">
        <v>5.5</v>
      </c>
      <c r="M183" s="126">
        <v>4.3</v>
      </c>
      <c r="N183" s="68">
        <v>6</v>
      </c>
      <c r="O183" s="69">
        <f t="shared" si="25"/>
        <v>5.3</v>
      </c>
      <c r="P183" s="67">
        <f t="shared" si="26"/>
        <v>5.7</v>
      </c>
      <c r="Q183" s="70" t="str">
        <f t="shared" si="27"/>
        <v>TRUNG BÌNH</v>
      </c>
      <c r="R183" s="146" t="s">
        <v>476</v>
      </c>
      <c r="S183" s="144">
        <v>14</v>
      </c>
      <c r="T183" s="140">
        <v>40</v>
      </c>
      <c r="U183" s="71">
        <f t="shared" si="28"/>
        <v>54</v>
      </c>
      <c r="V183" s="141">
        <f t="shared" si="29"/>
        <v>63.5</v>
      </c>
      <c r="W183" s="74"/>
      <c r="AB183" s="69"/>
    </row>
    <row r="184" spans="1:28" s="65" customFormat="1" ht="21.75" customHeight="1">
      <c r="A184" s="51">
        <v>4</v>
      </c>
      <c r="B184" s="118" t="s">
        <v>314</v>
      </c>
      <c r="C184" s="119" t="s">
        <v>315</v>
      </c>
      <c r="D184" s="63" t="s">
        <v>124</v>
      </c>
      <c r="E184" s="64" t="s">
        <v>39</v>
      </c>
      <c r="F184" s="80" t="s">
        <v>485</v>
      </c>
      <c r="G184" s="80" t="s">
        <v>477</v>
      </c>
      <c r="H184" s="63" t="s">
        <v>73</v>
      </c>
      <c r="I184" s="136">
        <v>6</v>
      </c>
      <c r="J184" s="137">
        <v>6.2</v>
      </c>
      <c r="K184" s="67">
        <f t="shared" si="24"/>
        <v>6.1</v>
      </c>
      <c r="L184" s="66">
        <v>5.5</v>
      </c>
      <c r="M184" s="126">
        <v>3.6</v>
      </c>
      <c r="N184" s="68">
        <v>5</v>
      </c>
      <c r="O184" s="69">
        <f t="shared" si="25"/>
        <v>4.7</v>
      </c>
      <c r="P184" s="67">
        <f t="shared" si="26"/>
        <v>5.4</v>
      </c>
      <c r="Q184" s="70" t="str">
        <f t="shared" si="27"/>
        <v>TRUNG BÌNH</v>
      </c>
      <c r="R184" s="137" t="s">
        <v>475</v>
      </c>
      <c r="S184" s="144">
        <v>15</v>
      </c>
      <c r="T184" s="145">
        <v>36</v>
      </c>
      <c r="U184" s="71">
        <f t="shared" si="28"/>
        <v>51</v>
      </c>
      <c r="V184" s="141">
        <f t="shared" si="29"/>
        <v>60</v>
      </c>
      <c r="W184" s="77"/>
      <c r="AB184" s="69"/>
    </row>
    <row r="185" spans="1:28" s="65" customFormat="1" ht="21.75" customHeight="1">
      <c r="A185" s="73">
        <v>5</v>
      </c>
      <c r="B185" s="118" t="s">
        <v>320</v>
      </c>
      <c r="C185" s="119" t="s">
        <v>321</v>
      </c>
      <c r="D185" s="63" t="s">
        <v>76</v>
      </c>
      <c r="E185" s="64" t="s">
        <v>39</v>
      </c>
      <c r="F185" s="80" t="s">
        <v>478</v>
      </c>
      <c r="G185" s="80" t="s">
        <v>477</v>
      </c>
      <c r="H185" s="63" t="s">
        <v>69</v>
      </c>
      <c r="I185" s="136">
        <v>6.8</v>
      </c>
      <c r="J185" s="137">
        <v>6.6</v>
      </c>
      <c r="K185" s="67">
        <f t="shared" si="24"/>
        <v>6.7</v>
      </c>
      <c r="L185" s="126">
        <v>4</v>
      </c>
      <c r="M185" s="126">
        <v>3.7</v>
      </c>
      <c r="N185" s="68">
        <v>5.5</v>
      </c>
      <c r="O185" s="69">
        <f t="shared" si="25"/>
        <v>4.4</v>
      </c>
      <c r="P185" s="67">
        <f t="shared" si="26"/>
        <v>5.6</v>
      </c>
      <c r="Q185" s="70" t="str">
        <f t="shared" si="27"/>
        <v>TRUNG BÌNH</v>
      </c>
      <c r="R185" s="137" t="s">
        <v>475</v>
      </c>
      <c r="S185" s="144">
        <v>15</v>
      </c>
      <c r="T185" s="145">
        <v>16</v>
      </c>
      <c r="U185" s="71">
        <f t="shared" si="28"/>
        <v>31</v>
      </c>
      <c r="V185" s="141">
        <f t="shared" si="29"/>
        <v>36.5</v>
      </c>
      <c r="W185" s="74"/>
      <c r="AB185" s="69"/>
    </row>
    <row r="186" spans="1:28" s="65" customFormat="1" ht="21.75" customHeight="1">
      <c r="A186" s="51">
        <v>6</v>
      </c>
      <c r="B186" s="118" t="s">
        <v>339</v>
      </c>
      <c r="C186" s="119" t="s">
        <v>340</v>
      </c>
      <c r="D186" s="63" t="s">
        <v>139</v>
      </c>
      <c r="E186" s="64" t="s">
        <v>57</v>
      </c>
      <c r="F186" s="80" t="s">
        <v>478</v>
      </c>
      <c r="G186" s="80" t="s">
        <v>477</v>
      </c>
      <c r="H186" s="63" t="s">
        <v>69</v>
      </c>
      <c r="I186" s="136">
        <v>6.1</v>
      </c>
      <c r="J186" s="137">
        <v>6.3</v>
      </c>
      <c r="K186" s="67">
        <f t="shared" si="24"/>
        <v>6.2</v>
      </c>
      <c r="L186" s="66">
        <v>6</v>
      </c>
      <c r="M186" s="126">
        <v>2.7</v>
      </c>
      <c r="N186" s="68">
        <v>6</v>
      </c>
      <c r="O186" s="69">
        <f t="shared" si="25"/>
        <v>4.9</v>
      </c>
      <c r="P186" s="67">
        <f t="shared" si="26"/>
        <v>5.6</v>
      </c>
      <c r="Q186" s="70" t="str">
        <f t="shared" si="27"/>
        <v>TRUNG BÌNH</v>
      </c>
      <c r="R186" s="138" t="s">
        <v>474</v>
      </c>
      <c r="S186" s="139">
        <v>9</v>
      </c>
      <c r="T186" s="140">
        <v>33</v>
      </c>
      <c r="U186" s="71">
        <f t="shared" si="28"/>
        <v>42</v>
      </c>
      <c r="V186" s="141">
        <f t="shared" si="29"/>
        <v>49.4</v>
      </c>
      <c r="W186" s="74"/>
      <c r="AB186" s="69"/>
    </row>
    <row r="187" spans="1:28" s="65" customFormat="1" ht="21.75" customHeight="1">
      <c r="A187" s="73">
        <v>7</v>
      </c>
      <c r="B187" s="118" t="s">
        <v>359</v>
      </c>
      <c r="C187" s="119" t="s">
        <v>358</v>
      </c>
      <c r="D187" s="63" t="s">
        <v>155</v>
      </c>
      <c r="E187" s="63" t="s">
        <v>57</v>
      </c>
      <c r="F187" s="80" t="s">
        <v>478</v>
      </c>
      <c r="G187" s="80" t="s">
        <v>477</v>
      </c>
      <c r="H187" s="63" t="s">
        <v>69</v>
      </c>
      <c r="I187" s="136">
        <v>5.9</v>
      </c>
      <c r="J187" s="137">
        <v>6.5</v>
      </c>
      <c r="K187" s="67">
        <f t="shared" si="24"/>
        <v>6.2</v>
      </c>
      <c r="L187" s="126">
        <v>4.5</v>
      </c>
      <c r="M187" s="126">
        <v>3</v>
      </c>
      <c r="N187" s="75">
        <v>7</v>
      </c>
      <c r="O187" s="69">
        <f t="shared" si="25"/>
        <v>4.8</v>
      </c>
      <c r="P187" s="67">
        <f t="shared" si="26"/>
        <v>5.5</v>
      </c>
      <c r="Q187" s="70" t="str">
        <f t="shared" si="27"/>
        <v>TRUNG BÌNH</v>
      </c>
      <c r="R187" s="146" t="s">
        <v>476</v>
      </c>
      <c r="S187" s="144">
        <v>16</v>
      </c>
      <c r="T187" s="140">
        <v>21</v>
      </c>
      <c r="U187" s="71">
        <f t="shared" si="28"/>
        <v>37</v>
      </c>
      <c r="V187" s="141">
        <f t="shared" si="29"/>
        <v>43.5</v>
      </c>
      <c r="W187" s="76"/>
      <c r="AB187" s="69"/>
    </row>
    <row r="188" spans="1:22" s="86" customFormat="1" ht="21.75" customHeight="1">
      <c r="A188" s="51">
        <v>8</v>
      </c>
      <c r="B188" s="118" t="s">
        <v>369</v>
      </c>
      <c r="C188" s="119" t="s">
        <v>370</v>
      </c>
      <c r="D188" s="63" t="s">
        <v>164</v>
      </c>
      <c r="E188" s="64" t="s">
        <v>39</v>
      </c>
      <c r="F188" s="80" t="s">
        <v>487</v>
      </c>
      <c r="G188" s="80" t="s">
        <v>477</v>
      </c>
      <c r="H188" s="63" t="s">
        <v>101</v>
      </c>
      <c r="I188" s="136">
        <v>6.1</v>
      </c>
      <c r="J188" s="137">
        <v>6.3</v>
      </c>
      <c r="K188" s="67">
        <f t="shared" si="24"/>
        <v>6.2</v>
      </c>
      <c r="L188" s="126">
        <v>4</v>
      </c>
      <c r="M188" s="126">
        <v>4</v>
      </c>
      <c r="N188" s="123">
        <v>6</v>
      </c>
      <c r="O188" s="69">
        <f t="shared" si="25"/>
        <v>4.7</v>
      </c>
      <c r="P188" s="67">
        <f t="shared" si="26"/>
        <v>5.5</v>
      </c>
      <c r="Q188" s="70" t="str">
        <f t="shared" si="27"/>
        <v>TRUNG BÌNH</v>
      </c>
      <c r="R188" s="137" t="s">
        <v>475</v>
      </c>
      <c r="S188" s="144">
        <v>14</v>
      </c>
      <c r="T188" s="145">
        <v>38</v>
      </c>
      <c r="U188" s="71">
        <f t="shared" si="28"/>
        <v>52</v>
      </c>
      <c r="V188" s="141">
        <f t="shared" si="29"/>
        <v>61.2</v>
      </c>
    </row>
    <row r="189" spans="1:22" s="86" customFormat="1" ht="21.75" customHeight="1">
      <c r="A189" s="73">
        <v>9</v>
      </c>
      <c r="B189" s="118" t="s">
        <v>369</v>
      </c>
      <c r="C189" s="119" t="s">
        <v>407</v>
      </c>
      <c r="D189" s="64" t="s">
        <v>192</v>
      </c>
      <c r="E189" s="64" t="s">
        <v>39</v>
      </c>
      <c r="F189" s="80" t="s">
        <v>488</v>
      </c>
      <c r="G189" s="80" t="s">
        <v>477</v>
      </c>
      <c r="H189" s="64" t="s">
        <v>101</v>
      </c>
      <c r="I189" s="136">
        <v>5.8</v>
      </c>
      <c r="J189" s="137">
        <v>6.6</v>
      </c>
      <c r="K189" s="67">
        <f t="shared" si="24"/>
        <v>6.2</v>
      </c>
      <c r="L189" s="126">
        <v>3.5</v>
      </c>
      <c r="M189" s="125">
        <v>3.6</v>
      </c>
      <c r="N189" s="123">
        <v>6</v>
      </c>
      <c r="O189" s="69">
        <f t="shared" si="25"/>
        <v>4.4</v>
      </c>
      <c r="P189" s="67">
        <f t="shared" si="26"/>
        <v>5.3</v>
      </c>
      <c r="Q189" s="70" t="str">
        <f t="shared" si="27"/>
        <v>TRUNG BÌNH</v>
      </c>
      <c r="R189" s="142" t="s">
        <v>157</v>
      </c>
      <c r="S189" s="148">
        <v>20</v>
      </c>
      <c r="T189" s="140">
        <v>39</v>
      </c>
      <c r="U189" s="71">
        <f t="shared" si="28"/>
        <v>59</v>
      </c>
      <c r="V189" s="141">
        <f t="shared" si="29"/>
        <v>69.4</v>
      </c>
    </row>
    <row r="190" spans="1:22" s="86" customFormat="1" ht="21.75" customHeight="1">
      <c r="A190" s="51">
        <v>10</v>
      </c>
      <c r="B190" s="118" t="s">
        <v>419</v>
      </c>
      <c r="C190" s="119" t="s">
        <v>430</v>
      </c>
      <c r="D190" s="63" t="s">
        <v>211</v>
      </c>
      <c r="E190" s="63" t="s">
        <v>57</v>
      </c>
      <c r="F190" s="80" t="s">
        <v>478</v>
      </c>
      <c r="G190" s="80" t="s">
        <v>477</v>
      </c>
      <c r="H190" s="63" t="s">
        <v>85</v>
      </c>
      <c r="I190" s="136">
        <v>5.6</v>
      </c>
      <c r="J190" s="137">
        <v>6.1</v>
      </c>
      <c r="K190" s="67">
        <f t="shared" si="24"/>
        <v>5.9</v>
      </c>
      <c r="L190" s="126">
        <v>4</v>
      </c>
      <c r="M190" s="125">
        <v>5.8</v>
      </c>
      <c r="N190" s="123">
        <v>5</v>
      </c>
      <c r="O190" s="69">
        <f t="shared" si="25"/>
        <v>4.9</v>
      </c>
      <c r="P190" s="67">
        <f t="shared" si="26"/>
        <v>5.4</v>
      </c>
      <c r="Q190" s="70" t="str">
        <f t="shared" si="27"/>
        <v>TRUNG BÌNH</v>
      </c>
      <c r="R190" s="146" t="s">
        <v>476</v>
      </c>
      <c r="S190" s="144">
        <v>9</v>
      </c>
      <c r="T190" s="140">
        <v>38</v>
      </c>
      <c r="U190" s="71">
        <f t="shared" si="28"/>
        <v>47</v>
      </c>
      <c r="V190" s="141">
        <f t="shared" si="29"/>
        <v>55.3</v>
      </c>
    </row>
    <row r="191" spans="1:22" s="86" customFormat="1" ht="21.75" customHeight="1">
      <c r="A191" s="73">
        <v>11</v>
      </c>
      <c r="B191" s="118" t="s">
        <v>450</v>
      </c>
      <c r="C191" s="119" t="s">
        <v>449</v>
      </c>
      <c r="D191" s="63" t="s">
        <v>223</v>
      </c>
      <c r="E191" s="64" t="s">
        <v>39</v>
      </c>
      <c r="F191" s="80" t="s">
        <v>478</v>
      </c>
      <c r="G191" s="80" t="s">
        <v>477</v>
      </c>
      <c r="H191" s="63" t="s">
        <v>224</v>
      </c>
      <c r="I191" s="136">
        <v>5.7</v>
      </c>
      <c r="J191" s="137">
        <v>6</v>
      </c>
      <c r="K191" s="67">
        <f t="shared" si="24"/>
        <v>5.9</v>
      </c>
      <c r="L191" s="126">
        <v>3</v>
      </c>
      <c r="M191" s="125">
        <v>5.6</v>
      </c>
      <c r="N191" s="123">
        <v>5.5</v>
      </c>
      <c r="O191" s="69">
        <f t="shared" si="25"/>
        <v>4.7</v>
      </c>
      <c r="P191" s="67">
        <f t="shared" si="26"/>
        <v>5.3</v>
      </c>
      <c r="Q191" s="70" t="str">
        <f t="shared" si="27"/>
        <v>TRUNG BÌNH</v>
      </c>
      <c r="R191" s="137" t="s">
        <v>475</v>
      </c>
      <c r="S191" s="144">
        <v>12</v>
      </c>
      <c r="T191" s="145">
        <v>29</v>
      </c>
      <c r="U191" s="71">
        <f t="shared" si="28"/>
        <v>41</v>
      </c>
      <c r="V191" s="141">
        <f t="shared" si="29"/>
        <v>48.2</v>
      </c>
    </row>
    <row r="192" spans="1:22" s="86" customFormat="1" ht="21.75" customHeight="1">
      <c r="A192" s="51">
        <v>12</v>
      </c>
      <c r="B192" s="118" t="s">
        <v>459</v>
      </c>
      <c r="C192" s="119" t="s">
        <v>458</v>
      </c>
      <c r="D192" s="63" t="s">
        <v>229</v>
      </c>
      <c r="E192" s="64" t="s">
        <v>57</v>
      </c>
      <c r="F192" s="80" t="s">
        <v>484</v>
      </c>
      <c r="G192" s="80" t="s">
        <v>477</v>
      </c>
      <c r="H192" s="63" t="s">
        <v>183</v>
      </c>
      <c r="I192" s="136">
        <v>6.4</v>
      </c>
      <c r="J192" s="137">
        <v>6.5</v>
      </c>
      <c r="K192" s="67">
        <f t="shared" si="24"/>
        <v>6.5</v>
      </c>
      <c r="L192" s="126">
        <v>4</v>
      </c>
      <c r="M192" s="125">
        <v>6.1</v>
      </c>
      <c r="N192" s="123">
        <v>5</v>
      </c>
      <c r="O192" s="69">
        <f t="shared" si="25"/>
        <v>5</v>
      </c>
      <c r="P192" s="67">
        <f t="shared" si="26"/>
        <v>5.8</v>
      </c>
      <c r="Q192" s="70" t="str">
        <f t="shared" si="27"/>
        <v>TRUNG BÌNH</v>
      </c>
      <c r="R192" s="138" t="s">
        <v>474</v>
      </c>
      <c r="S192" s="139">
        <v>12</v>
      </c>
      <c r="T192" s="140">
        <v>26</v>
      </c>
      <c r="U192" s="71">
        <f t="shared" si="28"/>
        <v>38</v>
      </c>
      <c r="V192" s="141">
        <f t="shared" si="29"/>
        <v>44.7</v>
      </c>
    </row>
    <row r="193" spans="1:22" s="164" customFormat="1" ht="21.75" customHeight="1">
      <c r="A193" s="73">
        <v>13</v>
      </c>
      <c r="B193" s="165" t="s">
        <v>460</v>
      </c>
      <c r="C193" s="166" t="s">
        <v>458</v>
      </c>
      <c r="D193" s="167" t="s">
        <v>230</v>
      </c>
      <c r="E193" s="168" t="s">
        <v>57</v>
      </c>
      <c r="F193" s="151" t="s">
        <v>478</v>
      </c>
      <c r="G193" s="151" t="s">
        <v>477</v>
      </c>
      <c r="H193" s="167" t="s">
        <v>73</v>
      </c>
      <c r="I193" s="152">
        <v>5.9</v>
      </c>
      <c r="J193" s="153">
        <v>6.2</v>
      </c>
      <c r="K193" s="154">
        <f t="shared" si="24"/>
        <v>6.1</v>
      </c>
      <c r="L193" s="169">
        <v>4.5</v>
      </c>
      <c r="M193" s="169">
        <v>4.3</v>
      </c>
      <c r="N193" s="156">
        <v>5</v>
      </c>
      <c r="O193" s="157">
        <f t="shared" si="25"/>
        <v>4.6</v>
      </c>
      <c r="P193" s="154">
        <f t="shared" si="26"/>
        <v>5.4</v>
      </c>
      <c r="Q193" s="158" t="str">
        <f t="shared" si="27"/>
        <v>TRUNG BÌNH</v>
      </c>
      <c r="R193" s="153" t="s">
        <v>475</v>
      </c>
      <c r="S193" s="170">
        <v>20</v>
      </c>
      <c r="T193" s="171">
        <v>32</v>
      </c>
      <c r="U193" s="162">
        <f t="shared" si="28"/>
        <v>52</v>
      </c>
      <c r="V193" s="163">
        <f t="shared" si="29"/>
        <v>61.2</v>
      </c>
    </row>
  </sheetData>
  <mergeCells count="20">
    <mergeCell ref="E2:N2"/>
    <mergeCell ref="F9:F14"/>
    <mergeCell ref="G9:G14"/>
    <mergeCell ref="G160:O160"/>
    <mergeCell ref="G161:O161"/>
    <mergeCell ref="C161:E161"/>
    <mergeCell ref="T9:T14"/>
    <mergeCell ref="A9:A14"/>
    <mergeCell ref="D9:D14"/>
    <mergeCell ref="E9:E14"/>
    <mergeCell ref="B9:C14"/>
    <mergeCell ref="S9:S14"/>
    <mergeCell ref="R9:R14"/>
    <mergeCell ref="H9:H14"/>
    <mergeCell ref="I9:K10"/>
    <mergeCell ref="L9:O10"/>
    <mergeCell ref="Y9:Y14"/>
    <mergeCell ref="Z9:Z14"/>
    <mergeCell ref="AA9:AA14"/>
    <mergeCell ref="X9:X14"/>
  </mergeCells>
  <printOptions/>
  <pageMargins left="0.2" right="0.16" top="0.42" bottom="0.72" header="0.36" footer="0.6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3.19921875" style="1" customWidth="1"/>
    <col min="2" max="2" width="1" style="1" customWidth="1"/>
    <col min="3" max="3" width="25" style="1" customWidth="1"/>
    <col min="4" max="16384" width="7.09765625" style="1" customWidth="1"/>
  </cols>
  <sheetData>
    <row r="1" spans="1:3" ht="17.25">
      <c r="A1"/>
      <c r="C1"/>
    </row>
    <row r="2" ht="18" thickBot="1">
      <c r="A2"/>
    </row>
    <row r="3" spans="1:3" ht="18" thickBot="1">
      <c r="A3"/>
      <c r="C3"/>
    </row>
    <row r="4" spans="1:3" ht="17.25">
      <c r="A4"/>
      <c r="C4"/>
    </row>
    <row r="5" ht="17.25">
      <c r="C5"/>
    </row>
    <row r="6" ht="18" thickBot="1">
      <c r="C6"/>
    </row>
    <row r="7" spans="1:3" ht="17.25">
      <c r="A7"/>
      <c r="C7"/>
    </row>
    <row r="8" spans="1:3" ht="17.25">
      <c r="A8"/>
      <c r="C8"/>
    </row>
    <row r="9" spans="1:3" ht="17.25">
      <c r="A9"/>
      <c r="C9"/>
    </row>
    <row r="10" spans="1:3" ht="17.25">
      <c r="A10"/>
      <c r="C10"/>
    </row>
    <row r="11" spans="1:3" ht="18" thickBot="1">
      <c r="A11"/>
      <c r="C11"/>
    </row>
    <row r="12" ht="17.25">
      <c r="C12"/>
    </row>
    <row r="13" ht="18" thickBot="1">
      <c r="C13"/>
    </row>
    <row r="14" spans="1:3" ht="18" thickBot="1">
      <c r="A14"/>
      <c r="C14"/>
    </row>
    <row r="15" ht="17.25">
      <c r="A15"/>
    </row>
    <row r="16" ht="18" thickBot="1">
      <c r="A16"/>
    </row>
    <row r="17" spans="1:3" ht="18" thickBot="1">
      <c r="A17"/>
      <c r="C17"/>
    </row>
    <row r="18" ht="17.25">
      <c r="C18"/>
    </row>
    <row r="19" ht="17.25">
      <c r="C19"/>
    </row>
    <row r="20" spans="1:3" ht="17.25">
      <c r="A20"/>
      <c r="C20"/>
    </row>
    <row r="21" spans="1:3" ht="17.25">
      <c r="A21"/>
      <c r="C21"/>
    </row>
    <row r="22" spans="1:3" ht="17.25">
      <c r="A22"/>
      <c r="C22"/>
    </row>
    <row r="23" spans="1:3" ht="17.25">
      <c r="A23"/>
      <c r="C23"/>
    </row>
    <row r="24" ht="17.25">
      <c r="A24"/>
    </row>
    <row r="25" ht="17.25">
      <c r="A25"/>
    </row>
    <row r="26" spans="1:3" ht="18" thickBot="1">
      <c r="A26"/>
      <c r="C26"/>
    </row>
    <row r="27" spans="1:3" ht="17.25">
      <c r="A27"/>
      <c r="C27"/>
    </row>
    <row r="28" spans="1:3" ht="17.25">
      <c r="A28"/>
      <c r="C28"/>
    </row>
    <row r="29" spans="1:3" ht="17.25">
      <c r="A29"/>
      <c r="C29"/>
    </row>
    <row r="30" spans="1:3" ht="17.25">
      <c r="A30"/>
      <c r="C30"/>
    </row>
    <row r="31" spans="1:3" ht="17.25">
      <c r="A31"/>
      <c r="C31"/>
    </row>
    <row r="32" spans="1:3" ht="17.25">
      <c r="A32"/>
      <c r="C32"/>
    </row>
    <row r="33" spans="1:3" ht="17.25">
      <c r="A33"/>
      <c r="C33"/>
    </row>
    <row r="34" spans="1:3" ht="17.25">
      <c r="A34"/>
      <c r="C34"/>
    </row>
    <row r="35" spans="1:3" ht="17.25">
      <c r="A35"/>
      <c r="C35"/>
    </row>
    <row r="36" spans="1:3" ht="17.25">
      <c r="A36"/>
      <c r="C36"/>
    </row>
    <row r="37" ht="17.25">
      <c r="A37"/>
    </row>
    <row r="38" ht="17.25">
      <c r="A38"/>
    </row>
    <row r="39" spans="1:3" ht="17.25">
      <c r="A39"/>
      <c r="C39"/>
    </row>
    <row r="40" spans="1:3" ht="17.25">
      <c r="A40"/>
      <c r="C40"/>
    </row>
    <row r="41" spans="1:3" ht="17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41"/>
  <sheetViews>
    <sheetView workbookViewId="0" topLeftCell="A1">
      <selection activeCell="C1" sqref="C1"/>
    </sheetView>
  </sheetViews>
  <sheetFormatPr defaultColWidth="8.796875" defaultRowHeight="14.25"/>
  <cols>
    <col min="1" max="1" width="22.59765625" style="1" customWidth="1"/>
    <col min="2" max="2" width="1" style="1" customWidth="1"/>
    <col min="3" max="3" width="24.296875" style="1" customWidth="1"/>
    <col min="4" max="16384" width="6.8984375" style="1" customWidth="1"/>
  </cols>
  <sheetData>
    <row r="1" spans="1:3" ht="17.25">
      <c r="A1" s="20"/>
      <c r="C1" s="21"/>
    </row>
    <row r="2" ht="18" thickBot="1">
      <c r="A2" s="20"/>
    </row>
    <row r="3" spans="1:3" ht="18" thickBot="1">
      <c r="A3" s="20"/>
      <c r="C3" s="20"/>
    </row>
    <row r="4" spans="1:3" ht="17.25">
      <c r="A4" s="20"/>
      <c r="C4" s="20"/>
    </row>
    <row r="5" ht="17.25">
      <c r="C5" s="20"/>
    </row>
    <row r="6" ht="18" thickBot="1">
      <c r="C6" s="20"/>
    </row>
    <row r="7" spans="1:3" ht="17.25">
      <c r="A7" s="20"/>
      <c r="C7" s="20"/>
    </row>
    <row r="8" spans="1:3" ht="17.25">
      <c r="A8" s="20"/>
      <c r="C8" s="20"/>
    </row>
    <row r="9" spans="1:3" ht="17.25">
      <c r="A9" s="20"/>
      <c r="C9" s="20"/>
    </row>
    <row r="10" spans="1:3" ht="17.25">
      <c r="A10" s="20"/>
      <c r="C10" s="20"/>
    </row>
    <row r="11" spans="1:3" ht="18" thickBot="1">
      <c r="A11" s="20"/>
      <c r="C11" s="20"/>
    </row>
    <row r="12" ht="17.25">
      <c r="C12" s="20"/>
    </row>
    <row r="13" ht="18" thickBot="1">
      <c r="C13" s="20"/>
    </row>
    <row r="14" spans="1:3" ht="18" thickBot="1">
      <c r="A14" s="20"/>
      <c r="C14" s="20"/>
    </row>
    <row r="15" ht="17.25">
      <c r="A15" s="20"/>
    </row>
    <row r="16" ht="18" thickBot="1">
      <c r="A16" s="20"/>
    </row>
    <row r="17" spans="1:3" ht="18" thickBot="1">
      <c r="A17" s="20"/>
      <c r="C17" s="20"/>
    </row>
    <row r="18" ht="17.25">
      <c r="C18" s="20"/>
    </row>
    <row r="19" ht="17.25">
      <c r="C19" s="20"/>
    </row>
    <row r="20" spans="1:3" ht="17.25">
      <c r="A20" s="20"/>
      <c r="C20" s="20"/>
    </row>
    <row r="21" spans="1:3" ht="17.25">
      <c r="A21" s="20"/>
      <c r="C21" s="20"/>
    </row>
    <row r="22" spans="1:3" ht="17.25">
      <c r="A22" s="20"/>
      <c r="C22" s="20"/>
    </row>
    <row r="23" spans="1:3" ht="17.25">
      <c r="A23" s="20"/>
      <c r="C23" s="20"/>
    </row>
    <row r="24" ht="17.25">
      <c r="A24" s="20"/>
    </row>
    <row r="25" ht="17.25">
      <c r="A25" s="20"/>
    </row>
    <row r="26" spans="1:3" ht="18" thickBot="1">
      <c r="A26" s="20"/>
      <c r="C26" s="22"/>
    </row>
    <row r="27" spans="1:3" ht="17.25">
      <c r="A27" s="20"/>
      <c r="C27" s="20"/>
    </row>
    <row r="28" spans="1:3" ht="17.25">
      <c r="A28" s="20"/>
      <c r="C28" s="20"/>
    </row>
    <row r="29" spans="1:3" ht="17.25">
      <c r="A29" s="20"/>
      <c r="C29" s="20"/>
    </row>
    <row r="30" spans="1:3" ht="17.25">
      <c r="A30" s="20"/>
      <c r="C30" s="20"/>
    </row>
    <row r="31" spans="1:3" ht="17.25">
      <c r="A31" s="20"/>
      <c r="C31" s="20"/>
    </row>
    <row r="32" spans="1:3" ht="17.25">
      <c r="A32" s="20"/>
      <c r="C32" s="20"/>
    </row>
    <row r="33" spans="1:3" ht="17.25">
      <c r="A33" s="20"/>
      <c r="C33" s="20"/>
    </row>
    <row r="34" spans="1:3" ht="17.25">
      <c r="A34" s="20"/>
      <c r="C34" s="20"/>
    </row>
    <row r="35" spans="1:3" ht="17.25">
      <c r="A35" s="20"/>
      <c r="C35" s="20"/>
    </row>
    <row r="36" spans="1:3" ht="17.25">
      <c r="A36" s="20"/>
      <c r="C36" s="20"/>
    </row>
    <row r="37" ht="17.25">
      <c r="A37" s="20"/>
    </row>
    <row r="38" ht="17.25">
      <c r="A38" s="20"/>
    </row>
    <row r="39" spans="1:3" ht="17.25">
      <c r="A39" s="20"/>
      <c r="C39" s="20"/>
    </row>
    <row r="40" spans="1:3" ht="17.25">
      <c r="A40" s="20"/>
      <c r="C40" s="20"/>
    </row>
    <row r="41" spans="1:3" ht="17.25">
      <c r="A41" s="20"/>
      <c r="C41" s="2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TRI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khang</dc:creator>
  <cp:keywords/>
  <dc:description/>
  <cp:lastModifiedBy>Admin</cp:lastModifiedBy>
  <cp:lastPrinted>2011-10-02T23:41:41Z</cp:lastPrinted>
  <dcterms:created xsi:type="dcterms:W3CDTF">2005-04-20T03:45:35Z</dcterms:created>
  <dcterms:modified xsi:type="dcterms:W3CDTF">2011-10-02T23:48:32Z</dcterms:modified>
  <cp:category/>
  <cp:version/>
  <cp:contentType/>
  <cp:contentStatus/>
</cp:coreProperties>
</file>